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1800/"/>
    </mc:Choice>
  </mc:AlternateContent>
  <xr:revisionPtr revIDLastSave="1" documentId="13_ncr:1_{9A250AE3-FBF3-9742-8B66-5150BB3D9B6E}" xr6:coauthVersionLast="47" xr6:coauthVersionMax="47" xr10:uidLastSave="{DB11EE48-AB30-4499-BB00-20750EDFD62F}"/>
  <bookViews>
    <workbookView xWindow="-28920" yWindow="-120" windowWidth="29040" windowHeight="15840" activeTab="4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pivotCaches>
    <pivotCache cacheId="0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33" l="1"/>
  <c r="K11" i="33" s="1"/>
  <c r="K13" i="33"/>
  <c r="K14" i="33"/>
  <c r="J13" i="33"/>
  <c r="J14" i="33"/>
  <c r="J12" i="33"/>
  <c r="J11" i="33"/>
  <c r="I12" i="33"/>
  <c r="I13" i="33"/>
  <c r="I14" i="33"/>
  <c r="I11" i="33"/>
  <c r="H15" i="33"/>
  <c r="E6" i="33"/>
  <c r="E5" i="33"/>
  <c r="H8" i="30"/>
  <c r="H7" i="30"/>
</calcChain>
</file>

<file path=xl/sharedStrings.xml><?xml version="1.0" encoding="utf-8"?>
<sst xmlns="http://schemas.openxmlformats.org/spreadsheetml/2006/main" count="168" uniqueCount="137">
  <si>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</si>
  <si>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</si>
  <si>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</si>
  <si>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</si>
  <si>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</si>
  <si>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</si>
  <si>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</si>
  <si>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</si>
  <si>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</si>
  <si>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</si>
  <si>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</si>
  <si>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</si>
  <si>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</si>
  <si>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</si>
  <si>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</si>
  <si>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</si>
  <si>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</si>
  <si>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</si>
  <si>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</si>
  <si>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</si>
  <si>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</si>
  <si>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</si>
  <si>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</si>
  <si>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</si>
  <si>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</si>
  <si>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</si>
  <si>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</si>
  <si>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</si>
  <si>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</si>
  <si>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</si>
  <si>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</si>
  <si>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</si>
  <si>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</si>
  <si>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</si>
  <si>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</si>
  <si>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</si>
  <si>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</si>
  <si>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</si>
  <si>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</si>
  <si>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</si>
  <si>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</si>
  <si>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</si>
  <si>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</si>
  <si>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</si>
  <si>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</si>
  <si>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</si>
  <si>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</si>
  <si>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</si>
  <si>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</si>
  <si>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</si>
  <si>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</si>
  <si>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</si>
  <si>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</si>
  <si>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</si>
  <si>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</si>
  <si>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</si>
  <si>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</si>
  <si>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</si>
  <si>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</si>
  <si>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</si>
  <si>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</si>
  <si>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</si>
  <si>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</si>
  <si>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</si>
  <si>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</si>
  <si>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</si>
  <si>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</si>
  <si>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Oglas</t>
  </si>
  <si>
    <t>Sveučilište Algebra</t>
  </si>
  <si>
    <t>ispit - grupa 1 u 18:00 sati</t>
  </si>
  <si>
    <t>E-trgovina</t>
  </si>
  <si>
    <t>Prosj. stopa konverzije (%)</t>
  </si>
  <si>
    <t>ElectroHub</t>
  </si>
  <si>
    <t>BookWorld</t>
  </si>
  <si>
    <t>FashionFiesta</t>
  </si>
  <si>
    <t>GreenGrocer</t>
  </si>
  <si>
    <t>HomeHarmony</t>
  </si>
  <si>
    <t>SportSpot</t>
  </si>
  <si>
    <t>TechTrends</t>
  </si>
  <si>
    <t>CosmeticsCove</t>
  </si>
  <si>
    <t>ToyTown</t>
  </si>
  <si>
    <t>FurnitureFair</t>
  </si>
  <si>
    <t>CarCraft</t>
  </si>
  <si>
    <t>PetParadise</t>
  </si>
  <si>
    <t>MusicMingle</t>
  </si>
  <si>
    <t>JewelJunction</t>
  </si>
  <si>
    <t>TravelTreasures</t>
  </si>
  <si>
    <t>HealthHive</t>
  </si>
  <si>
    <t>BabyBoutique</t>
  </si>
  <si>
    <t>GadgetGallery</t>
  </si>
  <si>
    <t>KitchenKlub</t>
  </si>
  <si>
    <t>OutdoorOutfits</t>
  </si>
  <si>
    <t>Redni broj fitnes kluba</t>
  </si>
  <si>
    <t>Broj novih korisnika</t>
  </si>
  <si>
    <t>Novi pratitelji</t>
  </si>
  <si>
    <t>Prodaja sportske opreme (u tisućama)</t>
  </si>
  <si>
    <t>4. 9. 2024.</t>
  </si>
  <si>
    <t>Statistički skup:</t>
  </si>
  <si>
    <t xml:space="preserve">Prosječne stope konverzije nekoliko e-trgovina u 2023. godini. </t>
  </si>
  <si>
    <t>Obilježje:</t>
  </si>
  <si>
    <t>stopa konverzije</t>
  </si>
  <si>
    <t>mjerna skala:</t>
  </si>
  <si>
    <t>min</t>
  </si>
  <si>
    <t>max</t>
  </si>
  <si>
    <t>broj fitnes kluba</t>
  </si>
  <si>
    <t>More</t>
  </si>
  <si>
    <t>Frequency</t>
  </si>
  <si>
    <t>10-50</t>
  </si>
  <si>
    <t>51-90</t>
  </si>
  <si>
    <t>91-130</t>
  </si>
  <si>
    <t>131-170</t>
  </si>
  <si>
    <t>broj novih korisnika</t>
  </si>
  <si>
    <t>postotci</t>
  </si>
  <si>
    <t>'vise od'</t>
  </si>
  <si>
    <t>'manje od'</t>
  </si>
  <si>
    <t>ukupno</t>
  </si>
  <si>
    <t>Column Labels</t>
  </si>
  <si>
    <t>Row Labels</t>
  </si>
  <si>
    <t>Grand Total</t>
  </si>
  <si>
    <t>24-29</t>
  </si>
  <si>
    <t>30-35</t>
  </si>
  <si>
    <t>36-41</t>
  </si>
  <si>
    <t>42-47</t>
  </si>
  <si>
    <t>48-53</t>
  </si>
  <si>
    <t>54-59</t>
  </si>
  <si>
    <t>60-65</t>
  </si>
  <si>
    <t>66-71</t>
  </si>
  <si>
    <t>72-77</t>
  </si>
  <si>
    <t>120-219</t>
  </si>
  <si>
    <t>220-319</t>
  </si>
  <si>
    <t>320-419</t>
  </si>
  <si>
    <t>420-519</t>
  </si>
  <si>
    <t>Count of Ukupni prihod (000 €)</t>
  </si>
  <si>
    <t>Prva kampanja na društvenim mrežama je ostvarila više od 30, ali manje ili jednako od 35 tisuća eura.</t>
  </si>
  <si>
    <t>29,17 posto korisnika mobilne aplikacije se odlučilo za 7, fitnes klub u drugom kvartalu 2023. godine.</t>
  </si>
  <si>
    <t>Više od 51 i manje ili jednako 90 novih korisnika mobilne aplikacije različitih fitnes klubova u drugom kvartalu 2023. se odlučilo za 4 fitnes kluba.</t>
  </si>
  <si>
    <t>omjerna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</si>
</sst>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0.000"/>
    <numFmt numFmtId="168" formatCode="0.000%"/>
    <numFmt numFmtId="169" formatCode="0.0"/>
    <numFmt numFmtId="170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7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8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7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8"/>
    <xf numFmtId="0" fontId="17" fillId="0" borderId="0" xfId="0" applyFont="1"/>
    <xf numFmtId="0" fontId="17" fillId="0" borderId="0" xfId="8" applyFont="1"/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9" applyFont="1"/>
    <xf numFmtId="0" fontId="3" fillId="0" borderId="0" xfId="9"/>
    <xf numFmtId="0" fontId="20" fillId="0" borderId="0" xfId="9" applyFont="1"/>
    <xf numFmtId="0" fontId="3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3" fillId="0" borderId="0" xfId="11"/>
    <xf numFmtId="0" fontId="22" fillId="0" borderId="0" xfId="11" applyFont="1"/>
    <xf numFmtId="0" fontId="3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2" fillId="0" borderId="0" xfId="9" applyFont="1"/>
    <xf numFmtId="0" fontId="2" fillId="0" borderId="1" xfId="0" applyFont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170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/>
    <xf numFmtId="169" fontId="0" fillId="0" borderId="2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1" fillId="0" borderId="0" xfId="9" applyFont="1"/>
    <xf numFmtId="1" fontId="7" fillId="0" borderId="0" xfId="0" applyNumberFormat="1" applyFont="1" applyAlignment="1">
      <alignment horizontal="center"/>
    </xf>
    <xf numFmtId="1" fontId="0" fillId="0" borderId="0" xfId="0" applyNumberFormat="1"/>
    <xf numFmtId="165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/>
    <xf numFmtId="0" fontId="0" fillId="0" borderId="11" xfId="0" applyBorder="1"/>
    <xf numFmtId="0" fontId="7" fillId="0" borderId="12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10" fontId="0" fillId="0" borderId="1" xfId="1" applyNumberFormat="1" applyFont="1" applyBorder="1"/>
    <xf numFmtId="0" fontId="0" fillId="0" borderId="0" xfId="0" pivotButton="1"/>
    <xf numFmtId="3" fontId="0" fillId="0" borderId="0" xfId="0" applyNumberFormat="1"/>
    <xf numFmtId="3" fontId="0" fillId="0" borderId="0" xfId="0" applyNumberFormat="1" applyAlignment="1">
      <alignment horizontal="left" indent="1"/>
    </xf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Prosječne stope konverzije nekoliko e-trgovins</a:t>
            </a:r>
            <a:r>
              <a:rPr lang="en-GB" baseline="0"/>
              <a:t> u 2023. godini</a:t>
            </a:r>
            <a:r>
              <a:rPr lang="en-GB"/>
              <a:t>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stopa konverzije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'1ish1'!$A$5:$A$24</c:f>
              <c:strCache>
                <c:ptCount val="20"/>
                <c:pt idx="0">
                  <c:v>ElectroHub</c:v>
                </c:pt>
                <c:pt idx="1">
                  <c:v>BookWorld</c:v>
                </c:pt>
                <c:pt idx="2">
                  <c:v>FashionFiesta</c:v>
                </c:pt>
                <c:pt idx="3">
                  <c:v>GreenGrocer</c:v>
                </c:pt>
                <c:pt idx="4">
                  <c:v>HomeHarmony</c:v>
                </c:pt>
                <c:pt idx="5">
                  <c:v>SportSpot</c:v>
                </c:pt>
                <c:pt idx="6">
                  <c:v>TechTrends</c:v>
                </c:pt>
                <c:pt idx="7">
                  <c:v>CosmeticsCove</c:v>
                </c:pt>
                <c:pt idx="8">
                  <c:v>ToyTown</c:v>
                </c:pt>
                <c:pt idx="9">
                  <c:v>FurnitureFair</c:v>
                </c:pt>
                <c:pt idx="10">
                  <c:v>CarCraft</c:v>
                </c:pt>
                <c:pt idx="11">
                  <c:v>PetParadise</c:v>
                </c:pt>
                <c:pt idx="12">
                  <c:v>MusicMingle</c:v>
                </c:pt>
                <c:pt idx="13">
                  <c:v>JewelJunction</c:v>
                </c:pt>
                <c:pt idx="14">
                  <c:v>TravelTreasures</c:v>
                </c:pt>
                <c:pt idx="15">
                  <c:v>HealthHive</c:v>
                </c:pt>
                <c:pt idx="16">
                  <c:v>BabyBoutique</c:v>
                </c:pt>
                <c:pt idx="17">
                  <c:v>GadgetGallery</c:v>
                </c:pt>
                <c:pt idx="18">
                  <c:v>KitchenKlub</c:v>
                </c:pt>
                <c:pt idx="19">
                  <c:v>OutdoorOutfits</c:v>
                </c:pt>
              </c:strCache>
            </c:strRef>
          </c:cat>
          <c:val>
            <c:numRef>
              <c:f>'1ish1'!$B$5:$B$24</c:f>
              <c:numCache>
                <c:formatCode>0.0%</c:formatCode>
                <c:ptCount val="20"/>
                <c:pt idx="0">
                  <c:v>4.2999999999999997E-2</c:v>
                </c:pt>
                <c:pt idx="1">
                  <c:v>5.5E-2</c:v>
                </c:pt>
                <c:pt idx="2">
                  <c:v>5.2999999999999999E-2</c:v>
                </c:pt>
                <c:pt idx="3">
                  <c:v>5.1999999999999998E-2</c:v>
                </c:pt>
                <c:pt idx="4">
                  <c:v>5.2999999999999999E-2</c:v>
                </c:pt>
                <c:pt idx="5">
                  <c:v>0.05</c:v>
                </c:pt>
                <c:pt idx="6">
                  <c:v>5.2999999999999999E-2</c:v>
                </c:pt>
                <c:pt idx="7">
                  <c:v>5.5E-2</c:v>
                </c:pt>
                <c:pt idx="8">
                  <c:v>4.2999999999999997E-2</c:v>
                </c:pt>
                <c:pt idx="9">
                  <c:v>4.3999999999999997E-2</c:v>
                </c:pt>
                <c:pt idx="10">
                  <c:v>5.2999999999999999E-2</c:v>
                </c:pt>
                <c:pt idx="11">
                  <c:v>5.3999999999999999E-2</c:v>
                </c:pt>
                <c:pt idx="12">
                  <c:v>4.4999999999999998E-2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4.2999999999999997E-2</c:v>
                </c:pt>
                <c:pt idx="16">
                  <c:v>4.8000000000000001E-2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1-6B40-A778-2B5B1B90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625936"/>
        <c:axId val="1457321184"/>
      </c:barChart>
      <c:catAx>
        <c:axId val="145662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E-trgovine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57321184"/>
        <c:crosses val="autoZero"/>
        <c:auto val="1"/>
        <c:lblAlgn val="ctr"/>
        <c:lblOffset val="100"/>
        <c:noMultiLvlLbl val="0"/>
      </c:catAx>
      <c:valAx>
        <c:axId val="14573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Prosječne</a:t>
                </a:r>
                <a:r>
                  <a:rPr lang="en-GB" baseline="0"/>
                  <a:t> stope konverzije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5662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Prikupljeni</a:t>
            </a:r>
            <a:r>
              <a:rPr lang="en-GB" baseline="0"/>
              <a:t> podatci o broju novih korisnika mobilne aplikacije različitih fitnes klubova u drugom kvartalu 2023. godine.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'1ish2'!$C$13:$C$17</c:f>
              <c:strCache>
                <c:ptCount val="5"/>
                <c:pt idx="0">
                  <c:v>50,</c:v>
                </c:pt>
                <c:pt idx="1">
                  <c:v>90,</c:v>
                </c:pt>
                <c:pt idx="2">
                  <c:v>130,</c:v>
                </c:pt>
                <c:pt idx="3">
                  <c:v>170,</c:v>
                </c:pt>
                <c:pt idx="4">
                  <c:v>More</c:v>
                </c:pt>
              </c:strCache>
            </c:strRef>
          </c:cat>
          <c:val>
            <c:numRef>
              <c:f>'1ish2'!$D$13:$D$17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5-D442-ACAD-F2BD15E48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899200"/>
        <c:axId val="553900912"/>
      </c:barChart>
      <c:catAx>
        <c:axId val="55389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broj novih</a:t>
                </a:r>
                <a:r>
                  <a:rPr lang="en-GB" baseline="0"/>
                  <a:t> korisnika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900912"/>
        <c:crosses val="autoZero"/>
        <c:auto val="1"/>
        <c:lblAlgn val="ctr"/>
        <c:lblOffset val="100"/>
        <c:noMultiLvlLbl val="0"/>
      </c:catAx>
      <c:valAx>
        <c:axId val="55390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89920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1098550</xdr:colOff>
      <xdr:row>11</xdr:row>
      <xdr:rowOff>165100</xdr:rowOff>
    </xdr:from>
    <xdr:to>
      <xdr:col>11</xdr:col>
      <xdr:colOff>508000</xdr:colOff>
      <xdr:row>31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E16CFE-DD5F-8888-DD62-0D68F3CBF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1266825</xdr:colOff>
      <xdr:row>24</xdr:row>
      <xdr:rowOff>38100</xdr:rowOff>
    </xdr:from>
    <xdr:to>
      <xdr:col>8</xdr:col>
      <xdr:colOff>628650</xdr:colOff>
      <xdr:row>43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B85551-D160-4D25-5155-2DA6BC26C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a Cvorak" refreshedDate="45539.683308101849" createdVersion="8" refreshedVersion="8" minRefreshableVersion="3" recordCount="20" xr:uid="{3BDF8D22-B89E-BD40-BA65-A794FAF90CC6}">
  <cacheSource type="worksheet">
    <worksheetSource ref="A4:C24" sheet="1ish3"/>
  </cacheSource>
  <cacheFields count="3">
    <cacheField name="Redni broj kampanje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Ukupni prihod (000 €)" numFmtId="3">
      <sharedItems containsSemiMixedTypes="0" containsString="0" containsNumber="1" containsInteger="1" minValue="24" maxValue="75" count="9">
        <n v="32"/>
        <n v="38"/>
        <n v="57"/>
        <n v="52"/>
        <n v="43"/>
        <n v="24"/>
        <n v="62"/>
        <n v="69"/>
        <n v="75"/>
      </sharedItems>
      <fieldGroup base="1">
        <rangePr startNum="24" endNum="75" groupInterval="6"/>
        <groupItems count="11">
          <s v="&lt;24"/>
          <s v="24-29"/>
          <s v="30-35"/>
          <s v="36-41"/>
          <s v="42-47"/>
          <s v="48-53"/>
          <s v="54-59"/>
          <s v="60-65"/>
          <s v="66-71"/>
          <s v="72-77"/>
          <s v="&gt;78"/>
        </groupItems>
      </fieldGroup>
    </cacheField>
    <cacheField name="Novi pratitelji" numFmtId="3">
      <sharedItems containsSemiMixedTypes="0" containsString="0" containsNumber="1" containsInteger="1" minValue="120" maxValue="450" count="12">
        <n v="180"/>
        <n v="240"/>
        <n v="360"/>
        <n v="300"/>
        <n v="268"/>
        <n v="120"/>
        <n v="420"/>
        <n v="390"/>
        <n v="210"/>
        <n v="450"/>
        <n v="222"/>
        <n v="330"/>
      </sharedItems>
      <fieldGroup base="2">
        <rangePr startNum="120" endNum="450" groupInterval="100"/>
        <groupItems count="6">
          <s v="&lt;120"/>
          <s v="120-219"/>
          <s v="220-319"/>
          <s v="320-419"/>
          <s v="420-519"/>
          <s v="&gt;5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2"/>
    <x v="7"/>
  </r>
  <r>
    <x v="8"/>
    <x v="1"/>
    <x v="8"/>
  </r>
  <r>
    <x v="9"/>
    <x v="0"/>
    <x v="0"/>
  </r>
  <r>
    <x v="10"/>
    <x v="7"/>
    <x v="9"/>
  </r>
  <r>
    <x v="11"/>
    <x v="1"/>
    <x v="10"/>
  </r>
  <r>
    <x v="12"/>
    <x v="3"/>
    <x v="4"/>
  </r>
  <r>
    <x v="13"/>
    <x v="2"/>
    <x v="11"/>
  </r>
  <r>
    <x v="14"/>
    <x v="4"/>
    <x v="1"/>
  </r>
  <r>
    <x v="15"/>
    <x v="6"/>
    <x v="7"/>
  </r>
  <r>
    <x v="16"/>
    <x v="7"/>
    <x v="6"/>
  </r>
  <r>
    <x v="17"/>
    <x v="8"/>
    <x v="9"/>
  </r>
  <r>
    <x v="18"/>
    <x v="4"/>
    <x v="1"/>
  </r>
  <r>
    <x v="19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437EC3-F9F5-F049-AD0F-E139D52F7546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5:O47" firstHeaderRow="1" firstDataRow="2" firstDataCol="1"/>
  <pivotFields count="3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Col" dataField="1" numFmtId="3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numFmtId="3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0"/>
    <field x="2"/>
  </rowFields>
  <rowItems count="41">
    <i>
      <x/>
    </i>
    <i r="1">
      <x v="1"/>
    </i>
    <i>
      <x v="1"/>
    </i>
    <i r="1">
      <x v="2"/>
    </i>
    <i>
      <x v="2"/>
    </i>
    <i r="1">
      <x v="3"/>
    </i>
    <i>
      <x v="3"/>
    </i>
    <i r="1">
      <x v="2"/>
    </i>
    <i>
      <x v="4"/>
    </i>
    <i r="1">
      <x v="2"/>
    </i>
    <i>
      <x v="5"/>
    </i>
    <i r="1">
      <x v="1"/>
    </i>
    <i>
      <x v="6"/>
    </i>
    <i r="1">
      <x v="4"/>
    </i>
    <i>
      <x v="7"/>
    </i>
    <i r="1">
      <x v="3"/>
    </i>
    <i>
      <x v="8"/>
    </i>
    <i r="1">
      <x v="1"/>
    </i>
    <i>
      <x v="9"/>
    </i>
    <i r="1">
      <x v="1"/>
    </i>
    <i>
      <x v="10"/>
    </i>
    <i r="1">
      <x v="4"/>
    </i>
    <i>
      <x v="11"/>
    </i>
    <i r="1">
      <x v="2"/>
    </i>
    <i>
      <x v="12"/>
    </i>
    <i r="1">
      <x v="2"/>
    </i>
    <i>
      <x v="13"/>
    </i>
    <i r="1">
      <x v="3"/>
    </i>
    <i>
      <x v="14"/>
    </i>
    <i r="1">
      <x v="2"/>
    </i>
    <i>
      <x v="15"/>
    </i>
    <i r="1">
      <x v="3"/>
    </i>
    <i>
      <x v="16"/>
    </i>
    <i r="1">
      <x v="4"/>
    </i>
    <i>
      <x v="17"/>
    </i>
    <i r="1">
      <x v="4"/>
    </i>
    <i>
      <x v="18"/>
    </i>
    <i r="1">
      <x v="2"/>
    </i>
    <i>
      <x v="19"/>
    </i>
    <i r="1">
      <x v="2"/>
    </i>
    <i t="grand">
      <x/>
    </i>
  </rowItems>
  <colFields count="1">
    <field x="1"/>
  </colFields>
  <col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Ukupni prihod (000 €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6328125" defaultRowHeight="14.5" x14ac:dyDescent="0.35"/>
  <cols>
    <col min="1" max="1" width="17.6328125" style="72" customWidth="1"/>
    <col min="2" max="2" width="11.36328125" style="72" customWidth="1"/>
    <col min="3" max="3" width="8.6328125" style="72"/>
    <col min="4" max="4" width="10.6328125" style="72" customWidth="1"/>
    <col min="5" max="6" width="8.6328125" style="72"/>
    <col min="7" max="7" width="10.81640625" style="72" bestFit="1" customWidth="1"/>
    <col min="8" max="16384" width="8.6328125" style="72"/>
  </cols>
  <sheetData>
    <row r="1" spans="1:9" ht="26" x14ac:dyDescent="0.6">
      <c r="A1" s="71"/>
      <c r="D1" s="73" t="s">
        <v>12</v>
      </c>
      <c r="G1" s="71"/>
      <c r="I1" s="72" t="s">
        <v>13</v>
      </c>
    </row>
    <row r="2" spans="1:9" x14ac:dyDescent="0.35">
      <c r="D2" s="86" t="s">
        <v>69</v>
      </c>
      <c r="I2" s="72" t="s">
        <v>68</v>
      </c>
    </row>
    <row r="3" spans="1:9" x14ac:dyDescent="0.35">
      <c r="D3" s="94" t="s">
        <v>96</v>
      </c>
    </row>
    <row r="5" spans="1:9" x14ac:dyDescent="0.35">
      <c r="A5" s="74"/>
      <c r="B5" s="109" t="s">
        <v>14</v>
      </c>
      <c r="C5" s="110"/>
      <c r="D5" s="111"/>
      <c r="E5" s="109" t="s">
        <v>15</v>
      </c>
      <c r="F5" s="110"/>
      <c r="G5" s="111"/>
      <c r="H5" s="75"/>
    </row>
    <row r="6" spans="1:9" x14ac:dyDescent="0.35">
      <c r="A6" s="74" t="s">
        <v>16</v>
      </c>
      <c r="B6" s="75" t="s">
        <v>17</v>
      </c>
      <c r="C6" s="75" t="s">
        <v>18</v>
      </c>
      <c r="D6" s="75" t="s">
        <v>19</v>
      </c>
      <c r="E6" s="75" t="s">
        <v>20</v>
      </c>
      <c r="F6" s="75" t="s">
        <v>21</v>
      </c>
      <c r="G6" s="75" t="s">
        <v>22</v>
      </c>
      <c r="H6" s="75" t="s">
        <v>23</v>
      </c>
    </row>
    <row r="7" spans="1:9" x14ac:dyDescent="0.35">
      <c r="A7" s="74" t="s">
        <v>24</v>
      </c>
      <c r="B7" s="76">
        <v>13</v>
      </c>
      <c r="C7" s="76">
        <v>13</v>
      </c>
      <c r="D7" s="76">
        <v>13</v>
      </c>
      <c r="E7" s="76">
        <v>13</v>
      </c>
      <c r="F7" s="76">
        <v>13</v>
      </c>
      <c r="G7" s="76">
        <v>13</v>
      </c>
      <c r="H7" s="76">
        <f>SUM(B7:G7)</f>
        <v>78</v>
      </c>
    </row>
    <row r="8" spans="1:9" ht="29" x14ac:dyDescent="0.35">
      <c r="A8" s="77" t="s">
        <v>25</v>
      </c>
      <c r="B8" s="78">
        <v>30</v>
      </c>
      <c r="C8" s="78">
        <v>30</v>
      </c>
      <c r="D8" s="78">
        <v>30</v>
      </c>
      <c r="E8" s="78">
        <v>30</v>
      </c>
      <c r="F8" s="78">
        <v>30</v>
      </c>
      <c r="G8" s="78">
        <v>30</v>
      </c>
      <c r="H8" s="78">
        <f>SUM(B8:G8)</f>
        <v>180</v>
      </c>
    </row>
    <row r="11" spans="1:9" x14ac:dyDescent="0.35">
      <c r="A11" s="79" t="s">
        <v>26</v>
      </c>
    </row>
    <row r="12" spans="1:9" x14ac:dyDescent="0.35">
      <c r="A12" s="79"/>
    </row>
    <row r="13" spans="1:9" x14ac:dyDescent="0.35">
      <c r="A13" s="79" t="s">
        <v>6</v>
      </c>
    </row>
    <row r="14" spans="1:9" x14ac:dyDescent="0.35">
      <c r="A14" s="79"/>
    </row>
    <row r="15" spans="1:9" x14ac:dyDescent="0.35">
      <c r="A15" s="79" t="s">
        <v>27</v>
      </c>
    </row>
    <row r="16" spans="1:9" x14ac:dyDescent="0.35">
      <c r="A16" s="79"/>
    </row>
    <row r="17" spans="1:1" x14ac:dyDescent="0.35">
      <c r="A17" s="79" t="s">
        <v>28</v>
      </c>
    </row>
    <row r="18" spans="1:1" x14ac:dyDescent="0.35">
      <c r="A18" s="79"/>
    </row>
    <row r="19" spans="1:1" x14ac:dyDescent="0.35">
      <c r="A19" s="79" t="s">
        <v>7</v>
      </c>
    </row>
    <row r="20" spans="1:1" x14ac:dyDescent="0.35">
      <c r="A20" s="79"/>
    </row>
    <row r="21" spans="1:1" x14ac:dyDescent="0.35">
      <c r="A21" s="79" t="s">
        <v>5</v>
      </c>
    </row>
    <row r="22" spans="1:1" x14ac:dyDescent="0.35">
      <c r="A22" s="79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60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2015</v>
      </c>
      <c r="B8" s="2">
        <v>4900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5">
      <c r="A15" s="16">
        <v>2022</v>
      </c>
      <c r="B15" s="2">
        <v>21700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20" spans="6:6" x14ac:dyDescent="0.3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36328125" style="23" customWidth="1"/>
    <col min="2" max="2" width="11.1796875" style="23" customWidth="1"/>
    <col min="3" max="16384" width="9.1796875" style="23"/>
  </cols>
  <sheetData>
    <row r="1" spans="1:15" x14ac:dyDescent="0.35">
      <c r="A1" t="s">
        <v>1</v>
      </c>
      <c r="B1"/>
      <c r="C1"/>
      <c r="D1"/>
      <c r="E1"/>
      <c r="F1"/>
      <c r="G1"/>
      <c r="H1"/>
      <c r="I1"/>
    </row>
    <row r="2" spans="1:15" x14ac:dyDescent="0.35">
      <c r="A2"/>
      <c r="B2"/>
      <c r="C2"/>
      <c r="D2"/>
      <c r="E2"/>
      <c r="F2"/>
      <c r="G2"/>
      <c r="H2"/>
      <c r="I2"/>
    </row>
    <row r="3" spans="1:15" x14ac:dyDescent="0.35">
      <c r="A3" t="s">
        <v>1</v>
      </c>
      <c r="B3"/>
      <c r="C3"/>
      <c r="D3"/>
      <c r="E3"/>
      <c r="F3"/>
      <c r="G3"/>
      <c r="H3"/>
      <c r="I3"/>
    </row>
    <row r="4" spans="1:15" x14ac:dyDescent="0.35">
      <c r="A4"/>
      <c r="B4"/>
      <c r="C4"/>
      <c r="D4"/>
      <c r="E4"/>
      <c r="F4"/>
      <c r="G4"/>
      <c r="H4"/>
      <c r="I4"/>
      <c r="J4" s="25"/>
      <c r="K4" s="25"/>
      <c r="L4" s="25"/>
      <c r="M4" s="25"/>
      <c r="N4" s="25"/>
      <c r="O4" s="25"/>
    </row>
    <row r="5" spans="1:15" ht="15" thickBot="1" x14ac:dyDescent="0.4">
      <c r="A5" s="5" t="s">
        <v>3</v>
      </c>
      <c r="B5" s="5" t="s">
        <v>4</v>
      </c>
      <c r="C5"/>
      <c r="D5"/>
      <c r="E5"/>
      <c r="F5"/>
      <c r="G5"/>
      <c r="H5"/>
      <c r="I5"/>
    </row>
    <row r="6" spans="1:15" x14ac:dyDescent="0.35">
      <c r="A6" s="17">
        <v>2010</v>
      </c>
      <c r="B6" s="92">
        <v>101.3</v>
      </c>
      <c r="C6"/>
      <c r="D6"/>
      <c r="E6"/>
      <c r="F6"/>
      <c r="G6"/>
      <c r="H6"/>
      <c r="I6"/>
    </row>
    <row r="7" spans="1:15" x14ac:dyDescent="0.35">
      <c r="A7" s="16">
        <v>2011</v>
      </c>
      <c r="B7" s="93">
        <v>108.1</v>
      </c>
      <c r="C7"/>
      <c r="D7"/>
      <c r="E7"/>
      <c r="F7"/>
      <c r="G7"/>
      <c r="H7"/>
      <c r="I7" s="24"/>
    </row>
    <row r="8" spans="1:15" x14ac:dyDescent="0.35">
      <c r="A8" s="17">
        <v>2012</v>
      </c>
      <c r="B8" s="93">
        <v>105.8</v>
      </c>
      <c r="C8"/>
      <c r="D8"/>
      <c r="E8"/>
      <c r="F8"/>
      <c r="G8"/>
      <c r="H8"/>
    </row>
    <row r="9" spans="1:15" x14ac:dyDescent="0.35">
      <c r="A9" s="16">
        <v>2013</v>
      </c>
      <c r="B9" s="93">
        <v>105.9</v>
      </c>
      <c r="C9"/>
      <c r="D9"/>
      <c r="E9"/>
      <c r="F9"/>
      <c r="G9"/>
      <c r="H9"/>
    </row>
    <row r="10" spans="1:15" x14ac:dyDescent="0.35">
      <c r="A10" s="17">
        <v>2014</v>
      </c>
      <c r="B10" s="93">
        <v>104.5</v>
      </c>
      <c r="C10"/>
      <c r="D10"/>
      <c r="E10"/>
      <c r="F10"/>
      <c r="G10"/>
      <c r="H10"/>
    </row>
    <row r="11" spans="1:15" x14ac:dyDescent="0.35">
      <c r="A11" s="16">
        <v>2015</v>
      </c>
      <c r="B11" s="93">
        <v>99.9</v>
      </c>
      <c r="C11"/>
      <c r="D11"/>
      <c r="E11"/>
      <c r="F11"/>
      <c r="G11"/>
      <c r="H11"/>
    </row>
    <row r="12" spans="1:15" x14ac:dyDescent="0.35">
      <c r="A12" s="17">
        <v>2016</v>
      </c>
      <c r="B12" s="93">
        <v>103.4</v>
      </c>
      <c r="C12"/>
      <c r="D12"/>
      <c r="E12"/>
      <c r="F12"/>
      <c r="G12"/>
      <c r="H12"/>
    </row>
    <row r="13" spans="1:15" x14ac:dyDescent="0.35">
      <c r="A13" s="16">
        <v>2017</v>
      </c>
      <c r="B13" s="93">
        <v>106.7</v>
      </c>
      <c r="C13"/>
      <c r="D13"/>
      <c r="E13"/>
      <c r="F13"/>
      <c r="G13"/>
      <c r="H13"/>
    </row>
    <row r="14" spans="1:15" x14ac:dyDescent="0.35">
      <c r="A14" s="17">
        <v>2018</v>
      </c>
      <c r="B14" s="93">
        <v>103.9</v>
      </c>
      <c r="C14"/>
      <c r="D14"/>
      <c r="E14"/>
      <c r="F14"/>
      <c r="G14"/>
      <c r="H14"/>
    </row>
    <row r="15" spans="1:15" x14ac:dyDescent="0.35">
      <c r="A15" s="16">
        <v>2019</v>
      </c>
      <c r="B15" s="93">
        <v>103.4</v>
      </c>
      <c r="C15"/>
      <c r="D15"/>
      <c r="E15"/>
      <c r="F15"/>
      <c r="G15"/>
      <c r="H15"/>
    </row>
    <row r="16" spans="1:15" x14ac:dyDescent="0.35">
      <c r="A16" s="17">
        <v>2020</v>
      </c>
      <c r="B16" s="93">
        <v>99.6</v>
      </c>
      <c r="C16"/>
      <c r="D16"/>
      <c r="E16"/>
      <c r="F16"/>
      <c r="G16"/>
      <c r="H16"/>
    </row>
    <row r="17" spans="1:8" x14ac:dyDescent="0.35">
      <c r="A17" s="16">
        <v>2021</v>
      </c>
      <c r="B17" s="93">
        <v>103.5</v>
      </c>
      <c r="C17"/>
      <c r="D17"/>
      <c r="E17"/>
      <c r="F17"/>
      <c r="G17"/>
      <c r="H17"/>
    </row>
    <row r="18" spans="1:8" x14ac:dyDescent="0.35">
      <c r="A18" s="17">
        <v>2022</v>
      </c>
      <c r="B18" s="93">
        <v>102.6</v>
      </c>
      <c r="C18"/>
      <c r="D18"/>
      <c r="E18"/>
      <c r="F18"/>
      <c r="G18"/>
      <c r="H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workbookViewId="0"/>
  </sheetViews>
  <sheetFormatPr defaultColWidth="8.81640625" defaultRowHeight="14.5" x14ac:dyDescent="0.35"/>
  <cols>
    <col min="1" max="1" width="22.1796875" customWidth="1"/>
    <col min="2" max="2" width="14.453125" customWidth="1"/>
    <col min="12" max="12" width="12.1796875" customWidth="1"/>
  </cols>
  <sheetData>
    <row r="1" spans="1:7" x14ac:dyDescent="0.35">
      <c r="A1" t="s">
        <v>0</v>
      </c>
    </row>
    <row r="4" spans="1:7" x14ac:dyDescent="0.35">
      <c r="A4" s="11"/>
      <c r="B4" s="11"/>
      <c r="C4" s="11"/>
      <c r="D4" s="11"/>
      <c r="E4" s="11"/>
      <c r="F4" s="11"/>
      <c r="G4" s="11"/>
    </row>
    <row r="5" spans="1:7" x14ac:dyDescent="0.35">
      <c r="A5" s="50" t="s">
        <v>61</v>
      </c>
      <c r="B5" s="67" t="s">
        <v>62</v>
      </c>
      <c r="C5" s="11"/>
      <c r="D5" s="11"/>
      <c r="E5" s="11"/>
      <c r="F5" s="11"/>
      <c r="G5" s="11"/>
    </row>
    <row r="6" spans="1:7" ht="17.25" customHeight="1" x14ac:dyDescent="0.35">
      <c r="A6" s="69">
        <v>44197</v>
      </c>
      <c r="B6" s="70">
        <v>548</v>
      </c>
      <c r="C6" s="11"/>
      <c r="D6" s="11"/>
      <c r="E6" s="11"/>
      <c r="F6" s="11"/>
      <c r="G6" s="11"/>
    </row>
    <row r="7" spans="1:7" x14ac:dyDescent="0.35">
      <c r="A7" s="69">
        <v>44228</v>
      </c>
      <c r="B7" s="70">
        <v>575</v>
      </c>
      <c r="C7" s="11"/>
      <c r="D7" s="11"/>
      <c r="E7" s="11"/>
      <c r="F7" s="11"/>
      <c r="G7" s="11"/>
    </row>
    <row r="8" spans="1:7" x14ac:dyDescent="0.35">
      <c r="A8" s="69">
        <v>44256</v>
      </c>
      <c r="B8" s="70">
        <v>703</v>
      </c>
      <c r="C8" s="11"/>
      <c r="D8" s="11"/>
      <c r="E8" s="11"/>
      <c r="F8" s="11"/>
      <c r="G8" s="11"/>
    </row>
    <row r="9" spans="1:7" x14ac:dyDescent="0.35">
      <c r="A9" s="69">
        <v>44287</v>
      </c>
      <c r="B9" s="70">
        <v>379</v>
      </c>
      <c r="C9" s="11"/>
      <c r="D9" s="11"/>
      <c r="E9" s="11"/>
      <c r="F9" s="11"/>
      <c r="G9" s="11"/>
    </row>
    <row r="10" spans="1:7" x14ac:dyDescent="0.35">
      <c r="A10" s="69">
        <v>44317</v>
      </c>
      <c r="B10" s="70">
        <v>421</v>
      </c>
      <c r="C10" s="11"/>
      <c r="D10" s="11"/>
      <c r="E10" s="11"/>
      <c r="F10" s="11"/>
      <c r="G10" s="11"/>
    </row>
    <row r="11" spans="1:7" x14ac:dyDescent="0.35">
      <c r="A11" s="69">
        <v>44348</v>
      </c>
      <c r="B11" s="70">
        <v>532</v>
      </c>
      <c r="C11" s="11"/>
      <c r="D11" s="11"/>
      <c r="E11" s="11"/>
      <c r="F11" s="11"/>
      <c r="G11" s="11"/>
    </row>
    <row r="12" spans="1:7" x14ac:dyDescent="0.35">
      <c r="A12" s="69">
        <v>44378</v>
      </c>
      <c r="B12" s="70">
        <v>351</v>
      </c>
      <c r="C12" s="11"/>
      <c r="D12" s="11"/>
      <c r="E12" s="11"/>
      <c r="F12" s="11"/>
      <c r="G12" s="11"/>
    </row>
    <row r="13" spans="1:7" x14ac:dyDescent="0.35">
      <c r="A13" s="69">
        <v>44409</v>
      </c>
      <c r="B13" s="70">
        <v>484</v>
      </c>
      <c r="C13" s="11"/>
      <c r="D13" s="11"/>
      <c r="E13" s="11"/>
      <c r="F13" s="11"/>
      <c r="G13" s="11"/>
    </row>
    <row r="14" spans="1:7" x14ac:dyDescent="0.35">
      <c r="A14" s="69">
        <v>44440</v>
      </c>
      <c r="B14" s="70">
        <v>403</v>
      </c>
      <c r="C14" s="11"/>
      <c r="D14" s="11"/>
      <c r="E14" s="11"/>
      <c r="F14" s="11"/>
      <c r="G14" s="11"/>
    </row>
    <row r="15" spans="1:7" x14ac:dyDescent="0.35">
      <c r="A15" s="69">
        <v>44470</v>
      </c>
      <c r="B15" s="70">
        <v>393</v>
      </c>
      <c r="C15" s="11"/>
      <c r="D15" s="11"/>
      <c r="E15" s="11"/>
      <c r="F15" s="11"/>
      <c r="G15" s="11"/>
    </row>
    <row r="16" spans="1:7" x14ac:dyDescent="0.35">
      <c r="A16" s="69">
        <v>44501</v>
      </c>
      <c r="B16" s="70">
        <v>414</v>
      </c>
      <c r="C16" s="11"/>
      <c r="D16" s="11"/>
      <c r="E16" s="11"/>
      <c r="F16" s="11"/>
      <c r="G16" s="11"/>
    </row>
    <row r="17" spans="1:7" x14ac:dyDescent="0.35">
      <c r="A17" s="69">
        <v>44531</v>
      </c>
      <c r="B17" s="70">
        <v>463</v>
      </c>
      <c r="C17" s="11"/>
      <c r="D17" s="11"/>
      <c r="E17" s="11"/>
      <c r="F17" s="11"/>
      <c r="G17" s="11"/>
    </row>
    <row r="18" spans="1:7" x14ac:dyDescent="0.35">
      <c r="A18" s="69">
        <v>44562</v>
      </c>
      <c r="B18" s="70">
        <v>563</v>
      </c>
      <c r="C18" s="11"/>
      <c r="D18" s="11"/>
      <c r="E18" s="11"/>
      <c r="F18" s="11"/>
      <c r="G18" s="11"/>
    </row>
    <row r="19" spans="1:7" x14ac:dyDescent="0.35">
      <c r="A19" s="69">
        <v>44593</v>
      </c>
      <c r="B19" s="70">
        <v>434</v>
      </c>
      <c r="C19" s="11"/>
      <c r="D19" s="11"/>
      <c r="E19" s="11"/>
      <c r="F19" s="11"/>
      <c r="G19" s="11"/>
    </row>
    <row r="20" spans="1:7" x14ac:dyDescent="0.35">
      <c r="A20" s="69">
        <v>44621</v>
      </c>
      <c r="B20" s="70">
        <v>484</v>
      </c>
      <c r="C20" s="11"/>
      <c r="D20" s="11"/>
      <c r="E20" s="11"/>
      <c r="F20" s="11"/>
      <c r="G20" s="11"/>
    </row>
    <row r="21" spans="1:7" x14ac:dyDescent="0.35">
      <c r="A21" s="69">
        <v>44652</v>
      </c>
      <c r="B21" s="70">
        <v>487</v>
      </c>
      <c r="C21" s="11"/>
      <c r="D21" s="11"/>
      <c r="E21" s="11"/>
      <c r="F21" s="11"/>
      <c r="G21" s="11"/>
    </row>
    <row r="22" spans="1:7" x14ac:dyDescent="0.35">
      <c r="A22" s="69">
        <v>44682</v>
      </c>
      <c r="B22" s="70">
        <v>354</v>
      </c>
      <c r="C22" s="11"/>
      <c r="D22" s="11"/>
      <c r="E22" s="11"/>
      <c r="F22" s="11"/>
      <c r="G22" s="11"/>
    </row>
    <row r="23" spans="1:7" x14ac:dyDescent="0.35">
      <c r="A23" s="69">
        <v>44713</v>
      </c>
      <c r="B23" s="70">
        <v>382</v>
      </c>
      <c r="C23" s="11"/>
      <c r="D23" s="11"/>
      <c r="E23" s="11"/>
      <c r="F23" s="11"/>
      <c r="G23" s="11"/>
    </row>
    <row r="24" spans="1:7" x14ac:dyDescent="0.35">
      <c r="A24" s="69">
        <v>44743</v>
      </c>
      <c r="B24" s="70">
        <v>579</v>
      </c>
      <c r="C24" s="11"/>
      <c r="D24" s="11"/>
      <c r="E24" s="11"/>
      <c r="F24" s="11"/>
      <c r="G24" s="11"/>
    </row>
    <row r="25" spans="1:7" x14ac:dyDescent="0.35">
      <c r="A25" s="69">
        <v>44774</v>
      </c>
      <c r="B25" s="70">
        <v>374</v>
      </c>
      <c r="C25" s="11"/>
      <c r="D25" s="11"/>
      <c r="E25" s="11"/>
      <c r="F25" s="11"/>
      <c r="G25" s="11"/>
    </row>
    <row r="26" spans="1:7" x14ac:dyDescent="0.35">
      <c r="A26" s="69">
        <v>44805</v>
      </c>
      <c r="B26" s="70">
        <v>403</v>
      </c>
      <c r="C26" s="11"/>
      <c r="D26" s="11"/>
      <c r="E26" s="11"/>
      <c r="F26" s="11"/>
      <c r="G26" s="11"/>
    </row>
    <row r="27" spans="1:7" x14ac:dyDescent="0.35">
      <c r="A27" s="69">
        <v>44835</v>
      </c>
      <c r="B27" s="70">
        <v>459</v>
      </c>
      <c r="C27" s="11"/>
      <c r="D27" s="11"/>
      <c r="E27" s="11"/>
      <c r="F27" s="11"/>
      <c r="G27" s="11"/>
    </row>
    <row r="28" spans="1:7" x14ac:dyDescent="0.35">
      <c r="A28" s="69">
        <v>44866</v>
      </c>
      <c r="B28" s="70">
        <v>266</v>
      </c>
      <c r="C28" s="11"/>
      <c r="D28" s="11"/>
      <c r="E28" s="11"/>
      <c r="F28" s="11"/>
      <c r="G28" s="11"/>
    </row>
    <row r="29" spans="1:7" x14ac:dyDescent="0.35">
      <c r="A29" s="69">
        <v>44896</v>
      </c>
      <c r="B29" s="70">
        <v>306</v>
      </c>
      <c r="C29" s="11"/>
      <c r="D29" s="11"/>
      <c r="E29" s="11"/>
      <c r="F29" s="11"/>
      <c r="G29" s="11"/>
    </row>
    <row r="30" spans="1:7" ht="15" customHeight="1" x14ac:dyDescent="0.35">
      <c r="A30" s="69">
        <v>44927</v>
      </c>
      <c r="B30" s="70">
        <v>484</v>
      </c>
      <c r="C30" s="11"/>
      <c r="D30" s="11"/>
      <c r="E30" s="11"/>
      <c r="F30" s="11"/>
      <c r="G30" s="11"/>
    </row>
    <row r="31" spans="1:7" x14ac:dyDescent="0.35">
      <c r="A31" s="69">
        <v>44958</v>
      </c>
      <c r="B31" s="70">
        <v>447</v>
      </c>
      <c r="C31" s="11"/>
      <c r="D31" s="11"/>
      <c r="E31" s="11"/>
      <c r="F31" s="11"/>
      <c r="G31" s="11"/>
    </row>
    <row r="32" spans="1:7" x14ac:dyDescent="0.35">
      <c r="A32" s="69">
        <v>44986</v>
      </c>
      <c r="B32" s="70">
        <v>457</v>
      </c>
      <c r="C32" s="11"/>
      <c r="D32" s="11"/>
      <c r="E32" s="11"/>
      <c r="F32" s="11"/>
      <c r="G32" s="11"/>
    </row>
    <row r="33" spans="1:7" x14ac:dyDescent="0.35">
      <c r="A33" s="69">
        <v>45017</v>
      </c>
      <c r="B33" s="70">
        <v>366</v>
      </c>
      <c r="C33" s="11"/>
      <c r="D33" s="11"/>
      <c r="E33" s="11"/>
      <c r="F33" s="11"/>
      <c r="G33" s="11"/>
    </row>
    <row r="34" spans="1:7" x14ac:dyDescent="0.35">
      <c r="A34" s="69">
        <v>45047</v>
      </c>
      <c r="B34" s="70">
        <v>340</v>
      </c>
      <c r="C34" s="11"/>
      <c r="D34" s="11"/>
      <c r="E34" s="11"/>
      <c r="F34" s="11"/>
      <c r="G34" s="11"/>
    </row>
    <row r="35" spans="1:7" x14ac:dyDescent="0.35">
      <c r="A35" s="69">
        <v>45078</v>
      </c>
      <c r="B35" s="70">
        <v>322</v>
      </c>
      <c r="C35" s="11"/>
      <c r="D35" s="11"/>
      <c r="E35" s="11"/>
      <c r="F35" s="11"/>
      <c r="G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ColWidth="8.81640625"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31</v>
      </c>
    </row>
    <row r="5" spans="1:14" x14ac:dyDescent="0.35">
      <c r="A5" t="s">
        <v>8</v>
      </c>
    </row>
    <row r="8" spans="1:14" ht="15" customHeight="1" x14ac:dyDescent="0.35">
      <c r="A8" t="s">
        <v>9</v>
      </c>
    </row>
    <row r="11" spans="1:14" x14ac:dyDescent="0.35">
      <c r="A11" t="s">
        <v>10</v>
      </c>
    </row>
    <row r="12" spans="1:14" x14ac:dyDescent="0.35">
      <c r="N12" s="12"/>
    </row>
    <row r="14" spans="1:14" x14ac:dyDescent="0.35">
      <c r="A14" t="s">
        <v>11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3"/>
  <sheetViews>
    <sheetView zoomScaleNormal="100" workbookViewId="0"/>
  </sheetViews>
  <sheetFormatPr defaultColWidth="8.81640625"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453125" bestFit="1" customWidth="1"/>
    <col min="6" max="6" width="13.1796875" customWidth="1"/>
  </cols>
  <sheetData>
    <row r="1" spans="1:4" x14ac:dyDescent="0.35">
      <c r="A1" t="s">
        <v>1</v>
      </c>
    </row>
    <row r="3" spans="1:4" x14ac:dyDescent="0.35">
      <c r="B3" s="58"/>
    </row>
    <row r="4" spans="1:4" ht="14.5" customHeight="1" x14ac:dyDescent="0.35">
      <c r="A4" s="54" t="s">
        <v>63</v>
      </c>
      <c r="B4" s="54" t="s">
        <v>64</v>
      </c>
      <c r="C4" s="54" t="s">
        <v>65</v>
      </c>
    </row>
    <row r="5" spans="1:4" x14ac:dyDescent="0.35">
      <c r="A5" s="53">
        <v>25</v>
      </c>
      <c r="B5" s="53">
        <v>32</v>
      </c>
      <c r="C5" s="53">
        <v>33</v>
      </c>
    </row>
    <row r="6" spans="1:4" x14ac:dyDescent="0.35">
      <c r="A6" s="53">
        <v>28</v>
      </c>
      <c r="B6" s="53">
        <v>35</v>
      </c>
      <c r="C6" s="53">
        <v>29</v>
      </c>
    </row>
    <row r="7" spans="1:4" x14ac:dyDescent="0.35">
      <c r="A7" s="53">
        <v>30</v>
      </c>
      <c r="B7" s="53">
        <v>33</v>
      </c>
      <c r="C7" s="53">
        <v>34</v>
      </c>
    </row>
    <row r="8" spans="1:4" x14ac:dyDescent="0.35">
      <c r="A8" s="53">
        <v>27</v>
      </c>
      <c r="B8" s="53">
        <v>26</v>
      </c>
      <c r="C8" s="53">
        <v>26</v>
      </c>
      <c r="D8" s="3"/>
    </row>
    <row r="9" spans="1:4" x14ac:dyDescent="0.35">
      <c r="A9" s="53">
        <v>34</v>
      </c>
      <c r="B9" s="53">
        <v>34</v>
      </c>
      <c r="C9" s="53">
        <v>28</v>
      </c>
    </row>
    <row r="10" spans="1:4" x14ac:dyDescent="0.35">
      <c r="A10" s="53">
        <v>29</v>
      </c>
      <c r="B10" s="53">
        <v>31</v>
      </c>
      <c r="C10" s="53">
        <v>25</v>
      </c>
    </row>
    <row r="11" spans="1:4" x14ac:dyDescent="0.35">
      <c r="A11" s="53">
        <v>28</v>
      </c>
      <c r="B11" s="53">
        <v>26</v>
      </c>
      <c r="C11" s="53">
        <v>26</v>
      </c>
    </row>
    <row r="12" spans="1:4" x14ac:dyDescent="0.35">
      <c r="A12" s="53">
        <v>34</v>
      </c>
      <c r="B12" s="53">
        <v>31</v>
      </c>
      <c r="C12" s="53">
        <v>28</v>
      </c>
    </row>
    <row r="13" spans="1:4" x14ac:dyDescent="0.35">
      <c r="A13" s="53">
        <v>29</v>
      </c>
      <c r="B13" s="53">
        <v>31</v>
      </c>
      <c r="C13" s="53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/>
  </sheetViews>
  <sheetFormatPr defaultColWidth="8.81640625" defaultRowHeight="14.5" x14ac:dyDescent="0.35"/>
  <cols>
    <col min="1" max="1" width="21.1796875" customWidth="1"/>
    <col min="2" max="2" width="24.81640625" customWidth="1"/>
    <col min="3" max="3" width="10.1796875" bestFit="1" customWidth="1"/>
    <col min="4" max="4" width="16.1796875" bestFit="1" customWidth="1"/>
    <col min="5" max="5" width="32.453125" bestFit="1" customWidth="1"/>
    <col min="6" max="6" width="29.453125" bestFit="1" customWidth="1"/>
  </cols>
  <sheetData>
    <row r="1" spans="1:6" x14ac:dyDescent="0.35">
      <c r="A1" t="s">
        <v>0</v>
      </c>
    </row>
    <row r="3" spans="1:6" x14ac:dyDescent="0.35">
      <c r="A3" s="60"/>
    </row>
    <row r="4" spans="1:6" ht="29" x14ac:dyDescent="0.35">
      <c r="A4" s="64" t="s">
        <v>66</v>
      </c>
    </row>
    <row r="5" spans="1:6" x14ac:dyDescent="0.35">
      <c r="A5" s="15">
        <v>2.5</v>
      </c>
    </row>
    <row r="6" spans="1:6" x14ac:dyDescent="0.35">
      <c r="A6" s="15">
        <v>3.1</v>
      </c>
    </row>
    <row r="7" spans="1:6" x14ac:dyDescent="0.35">
      <c r="A7" s="15">
        <v>2.8</v>
      </c>
    </row>
    <row r="8" spans="1:6" x14ac:dyDescent="0.35">
      <c r="A8" s="15">
        <v>2.9</v>
      </c>
    </row>
    <row r="9" spans="1:6" x14ac:dyDescent="0.35">
      <c r="A9" s="15">
        <v>2.7</v>
      </c>
    </row>
    <row r="10" spans="1:6" x14ac:dyDescent="0.35">
      <c r="A10" s="15">
        <v>3.4</v>
      </c>
    </row>
    <row r="11" spans="1:6" x14ac:dyDescent="0.35">
      <c r="A11" s="15">
        <v>3.6</v>
      </c>
    </row>
    <row r="12" spans="1:6" x14ac:dyDescent="0.35">
      <c r="A12" s="15">
        <v>3</v>
      </c>
    </row>
    <row r="13" spans="1:6" x14ac:dyDescent="0.35">
      <c r="A13" s="15">
        <v>3.8</v>
      </c>
    </row>
    <row r="14" spans="1:6" x14ac:dyDescent="0.35">
      <c r="A14" s="15">
        <v>3.5</v>
      </c>
    </row>
    <row r="15" spans="1:6" x14ac:dyDescent="0.35">
      <c r="A15" s="68">
        <v>4</v>
      </c>
    </row>
    <row r="16" spans="1:6" x14ac:dyDescent="0.35">
      <c r="A16" s="68">
        <v>3.7</v>
      </c>
      <c r="D16" s="3"/>
      <c r="E16" s="3"/>
      <c r="F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0"/>
  <sheetViews>
    <sheetView workbookViewId="0"/>
  </sheetViews>
  <sheetFormatPr defaultColWidth="9.1796875" defaultRowHeight="14.5" x14ac:dyDescent="0.35"/>
  <cols>
    <col min="1" max="1" width="22.1796875" customWidth="1"/>
    <col min="2" max="2" width="11.179687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1</v>
      </c>
    </row>
    <row r="3" spans="1:3" x14ac:dyDescent="0.35">
      <c r="A3" s="55"/>
      <c r="B3" s="42"/>
      <c r="C3" s="42"/>
    </row>
    <row r="4" spans="1:3" x14ac:dyDescent="0.35">
      <c r="A4" s="12"/>
      <c r="B4" s="12"/>
      <c r="C4" s="12"/>
    </row>
    <row r="5" spans="1:3" x14ac:dyDescent="0.35">
      <c r="A5" s="56" t="s">
        <v>67</v>
      </c>
      <c r="B5" s="56" t="s">
        <v>60</v>
      </c>
      <c r="C5" s="12"/>
    </row>
    <row r="6" spans="1:3" x14ac:dyDescent="0.35">
      <c r="A6" s="57">
        <v>1</v>
      </c>
      <c r="B6" s="57">
        <v>714</v>
      </c>
      <c r="C6" s="12"/>
    </row>
    <row r="7" spans="1:3" x14ac:dyDescent="0.35">
      <c r="A7" s="57">
        <v>2</v>
      </c>
      <c r="B7" s="57">
        <v>234</v>
      </c>
      <c r="C7" s="12"/>
    </row>
    <row r="8" spans="1:3" x14ac:dyDescent="0.35">
      <c r="A8" s="57">
        <v>3</v>
      </c>
      <c r="B8" s="57">
        <v>254</v>
      </c>
      <c r="C8" s="12"/>
    </row>
    <row r="9" spans="1:3" x14ac:dyDescent="0.35">
      <c r="A9" s="57">
        <v>4</v>
      </c>
      <c r="B9" s="57">
        <v>212</v>
      </c>
      <c r="C9" s="12"/>
    </row>
    <row r="10" spans="1:3" x14ac:dyDescent="0.35">
      <c r="A10" s="12"/>
      <c r="B10" s="12"/>
      <c r="C10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zoomScaleNormal="100" workbookViewId="0"/>
  </sheetViews>
  <sheetFormatPr defaultColWidth="8.6328125" defaultRowHeight="14.5" x14ac:dyDescent="0.35"/>
  <cols>
    <col min="1" max="16384" width="8.6328125" style="81"/>
  </cols>
  <sheetData>
    <row r="2" spans="2:2" x14ac:dyDescent="0.35">
      <c r="B2" s="80"/>
    </row>
    <row r="89" spans="2:2" ht="18.5" x14ac:dyDescent="0.45">
      <c r="B89" s="82"/>
    </row>
    <row r="303" spans="2:2" ht="18.5" x14ac:dyDescent="0.45">
      <c r="B303" s="8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353B-E2D9-4C5A-AC5F-187F0F91D3FA}">
  <dimension ref="A1:M37"/>
  <sheetViews>
    <sheetView workbookViewId="0">
      <selection activeCell="E7" sqref="E7"/>
    </sheetView>
  </sheetViews>
  <sheetFormatPr defaultColWidth="8.81640625" defaultRowHeight="14.5" x14ac:dyDescent="0.35"/>
  <cols>
    <col min="1" max="1" width="21.453125" bestFit="1" customWidth="1"/>
    <col min="2" max="2" width="20.1796875" customWidth="1"/>
    <col min="3" max="3" width="14.453125" customWidth="1"/>
    <col min="4" max="4" width="12.6328125" bestFit="1" customWidth="1"/>
  </cols>
  <sheetData>
    <row r="1" spans="1:6" x14ac:dyDescent="0.35">
      <c r="A1" t="s">
        <v>1</v>
      </c>
      <c r="B1" s="59" t="s">
        <v>32</v>
      </c>
    </row>
    <row r="3" spans="1:6" x14ac:dyDescent="0.35">
      <c r="A3" s="20"/>
    </row>
    <row r="4" spans="1:6" ht="29" x14ac:dyDescent="0.35">
      <c r="A4" s="89" t="s">
        <v>70</v>
      </c>
      <c r="B4" s="64" t="s">
        <v>71</v>
      </c>
      <c r="C4" s="42"/>
    </row>
    <row r="5" spans="1:6" x14ac:dyDescent="0.35">
      <c r="A5" s="2" t="s">
        <v>72</v>
      </c>
      <c r="B5" s="90">
        <v>4.2999999999999997E-2</v>
      </c>
      <c r="C5" s="88"/>
      <c r="D5" s="91" t="s">
        <v>97</v>
      </c>
      <c r="E5" t="s">
        <v>98</v>
      </c>
      <c r="F5" s="12"/>
    </row>
    <row r="6" spans="1:6" x14ac:dyDescent="0.35">
      <c r="A6" s="2" t="s">
        <v>73</v>
      </c>
      <c r="B6" s="90">
        <v>5.5E-2</v>
      </c>
      <c r="C6" s="88"/>
      <c r="D6" s="91"/>
    </row>
    <row r="7" spans="1:6" x14ac:dyDescent="0.35">
      <c r="A7" s="2" t="s">
        <v>74</v>
      </c>
      <c r="B7" s="90">
        <v>5.2999999999999999E-2</v>
      </c>
      <c r="C7" s="88"/>
      <c r="D7" s="91" t="s">
        <v>99</v>
      </c>
      <c r="E7" t="s">
        <v>100</v>
      </c>
    </row>
    <row r="8" spans="1:6" x14ac:dyDescent="0.35">
      <c r="A8" s="2" t="s">
        <v>75</v>
      </c>
      <c r="B8" s="90">
        <v>5.1999999999999998E-2</v>
      </c>
      <c r="C8" s="88"/>
      <c r="D8" s="91"/>
    </row>
    <row r="9" spans="1:6" x14ac:dyDescent="0.35">
      <c r="A9" s="2" t="s">
        <v>76</v>
      </c>
      <c r="B9" s="90">
        <v>5.2999999999999999E-2</v>
      </c>
      <c r="C9" s="88"/>
      <c r="D9" s="91" t="s">
        <v>101</v>
      </c>
      <c r="E9" t="s">
        <v>136</v>
      </c>
    </row>
    <row r="10" spans="1:6" x14ac:dyDescent="0.35">
      <c r="A10" s="2" t="s">
        <v>77</v>
      </c>
      <c r="B10" s="90">
        <v>0.05</v>
      </c>
      <c r="C10" s="88"/>
      <c r="D10" s="91"/>
    </row>
    <row r="11" spans="1:6" x14ac:dyDescent="0.35">
      <c r="A11" s="2" t="s">
        <v>78</v>
      </c>
      <c r="B11" s="90">
        <v>5.2999999999999999E-2</v>
      </c>
      <c r="C11" s="88"/>
      <c r="D11" s="91"/>
    </row>
    <row r="12" spans="1:6" x14ac:dyDescent="0.35">
      <c r="A12" s="2" t="s">
        <v>79</v>
      </c>
      <c r="B12" s="90">
        <v>5.5E-2</v>
      </c>
      <c r="C12" s="88"/>
      <c r="D12" s="91"/>
    </row>
    <row r="13" spans="1:6" x14ac:dyDescent="0.35">
      <c r="A13" s="2" t="s">
        <v>80</v>
      </c>
      <c r="B13" s="90">
        <v>4.2999999999999997E-2</v>
      </c>
      <c r="C13" s="88"/>
      <c r="D13" s="91"/>
    </row>
    <row r="14" spans="1:6" x14ac:dyDescent="0.35">
      <c r="A14" s="2" t="s">
        <v>81</v>
      </c>
      <c r="B14" s="90">
        <v>4.3999999999999997E-2</v>
      </c>
      <c r="C14" s="88"/>
      <c r="D14" s="91"/>
    </row>
    <row r="15" spans="1:6" x14ac:dyDescent="0.35">
      <c r="A15" s="2" t="s">
        <v>82</v>
      </c>
      <c r="B15" s="90">
        <v>5.2999999999999999E-2</v>
      </c>
      <c r="C15" s="88"/>
      <c r="D15" s="91"/>
    </row>
    <row r="16" spans="1:6" x14ac:dyDescent="0.35">
      <c r="A16" s="2" t="s">
        <v>83</v>
      </c>
      <c r="B16" s="90">
        <v>5.3999999999999999E-2</v>
      </c>
      <c r="C16" s="88"/>
      <c r="D16" s="91"/>
    </row>
    <row r="17" spans="1:13" x14ac:dyDescent="0.35">
      <c r="A17" s="2" t="s">
        <v>84</v>
      </c>
      <c r="B17" s="90">
        <v>4.4999999999999998E-2</v>
      </c>
      <c r="C17" s="88"/>
      <c r="D17" s="91"/>
    </row>
    <row r="18" spans="1:13" x14ac:dyDescent="0.35">
      <c r="A18" s="2" t="s">
        <v>85</v>
      </c>
      <c r="B18" s="90">
        <v>5.0999999999999997E-2</v>
      </c>
      <c r="C18" s="88"/>
      <c r="D18" s="91"/>
    </row>
    <row r="19" spans="1:13" x14ac:dyDescent="0.35">
      <c r="A19" s="2" t="s">
        <v>86</v>
      </c>
      <c r="B19" s="90">
        <v>4.8000000000000001E-2</v>
      </c>
      <c r="C19" s="88"/>
      <c r="D19" s="91"/>
    </row>
    <row r="20" spans="1:13" x14ac:dyDescent="0.35">
      <c r="A20" s="2" t="s">
        <v>87</v>
      </c>
      <c r="B20" s="90">
        <v>4.2999999999999997E-2</v>
      </c>
      <c r="C20" s="88"/>
      <c r="D20" s="91"/>
    </row>
    <row r="21" spans="1:13" x14ac:dyDescent="0.35">
      <c r="A21" s="2" t="s">
        <v>88</v>
      </c>
      <c r="B21" s="90">
        <v>4.8000000000000001E-2</v>
      </c>
      <c r="C21" s="88"/>
      <c r="D21" s="91"/>
      <c r="M21" s="12"/>
    </row>
    <row r="22" spans="1:13" x14ac:dyDescent="0.35">
      <c r="A22" s="2" t="s">
        <v>89</v>
      </c>
      <c r="B22" s="90">
        <v>4.4999999999999998E-2</v>
      </c>
      <c r="C22" s="88"/>
      <c r="D22" s="91"/>
      <c r="M22" s="12"/>
    </row>
    <row r="23" spans="1:13" x14ac:dyDescent="0.35">
      <c r="A23" s="2" t="s">
        <v>90</v>
      </c>
      <c r="B23" s="90">
        <v>4.4999999999999998E-2</v>
      </c>
      <c r="C23" s="88"/>
      <c r="D23" s="91"/>
      <c r="M23" s="12"/>
    </row>
    <row r="24" spans="1:13" x14ac:dyDescent="0.35">
      <c r="A24" s="2" t="s">
        <v>91</v>
      </c>
      <c r="B24" s="90">
        <v>4.5999999999999999E-2</v>
      </c>
      <c r="C24" s="88"/>
      <c r="D24" s="91"/>
      <c r="M24" s="12"/>
    </row>
    <row r="37" spans="1:2" x14ac:dyDescent="0.35">
      <c r="A37" s="39"/>
      <c r="B37" s="4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3A92-0EE3-4558-B59B-285FF30CB249}">
  <dimension ref="A1:K118"/>
  <sheetViews>
    <sheetView topLeftCell="A2" workbookViewId="0">
      <selection activeCell="I14" sqref="I14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20.1796875" customWidth="1"/>
    <col min="4" max="4" width="10" customWidth="1"/>
    <col min="5" max="5" width="10.1796875" customWidth="1"/>
    <col min="7" max="7" width="16.36328125" bestFit="1" customWidth="1"/>
    <col min="8" max="8" width="13.36328125" bestFit="1" customWidth="1"/>
  </cols>
  <sheetData>
    <row r="1" spans="1:11" x14ac:dyDescent="0.35">
      <c r="A1" t="s">
        <v>33</v>
      </c>
    </row>
    <row r="3" spans="1:11" x14ac:dyDescent="0.35">
      <c r="D3" s="12"/>
      <c r="F3" s="12"/>
    </row>
    <row r="4" spans="1:11" x14ac:dyDescent="0.35">
      <c r="A4" s="61" t="s">
        <v>92</v>
      </c>
      <c r="B4" s="61" t="s">
        <v>93</v>
      </c>
      <c r="C4" s="97" t="s">
        <v>104</v>
      </c>
      <c r="D4" s="12"/>
      <c r="F4" s="95"/>
      <c r="G4" s="46"/>
      <c r="H4" s="18"/>
    </row>
    <row r="5" spans="1:11" x14ac:dyDescent="0.35">
      <c r="A5" s="63">
        <v>1</v>
      </c>
      <c r="B5" s="63">
        <v>75</v>
      </c>
      <c r="C5" s="98">
        <v>50</v>
      </c>
      <c r="D5" s="12" t="s">
        <v>102</v>
      </c>
      <c r="E5" s="96">
        <f>MIN(B5:B28)</f>
        <v>10</v>
      </c>
      <c r="F5" s="45"/>
    </row>
    <row r="6" spans="1:11" x14ac:dyDescent="0.35">
      <c r="A6" s="63">
        <v>2</v>
      </c>
      <c r="B6" s="63">
        <v>162</v>
      </c>
      <c r="C6" s="98">
        <v>90</v>
      </c>
      <c r="D6" s="12" t="s">
        <v>103</v>
      </c>
      <c r="E6" s="96">
        <f>MAX(B5:B28)</f>
        <v>166</v>
      </c>
      <c r="F6" s="45"/>
    </row>
    <row r="7" spans="1:11" x14ac:dyDescent="0.35">
      <c r="A7" s="63">
        <v>3</v>
      </c>
      <c r="B7" s="63">
        <v>105</v>
      </c>
      <c r="C7" s="98">
        <v>130</v>
      </c>
      <c r="D7" s="12"/>
      <c r="F7" s="45"/>
    </row>
    <row r="8" spans="1:11" x14ac:dyDescent="0.35">
      <c r="A8" s="63">
        <v>4</v>
      </c>
      <c r="B8" s="63">
        <v>80</v>
      </c>
      <c r="C8" s="98">
        <v>170</v>
      </c>
      <c r="D8" s="12"/>
      <c r="F8" s="45"/>
    </row>
    <row r="9" spans="1:11" x14ac:dyDescent="0.35">
      <c r="A9" s="63">
        <v>5</v>
      </c>
      <c r="B9" s="63">
        <v>154</v>
      </c>
      <c r="C9" s="98"/>
      <c r="D9" s="12"/>
      <c r="F9" s="45"/>
    </row>
    <row r="10" spans="1:11" x14ac:dyDescent="0.35">
      <c r="A10" s="63">
        <v>6</v>
      </c>
      <c r="B10" s="63">
        <v>36</v>
      </c>
      <c r="C10" s="98"/>
      <c r="D10" s="12"/>
      <c r="F10" s="102"/>
      <c r="G10" s="103" t="s">
        <v>111</v>
      </c>
      <c r="H10" s="103" t="s">
        <v>104</v>
      </c>
      <c r="I10" s="103" t="s">
        <v>112</v>
      </c>
      <c r="J10" s="104" t="s">
        <v>114</v>
      </c>
      <c r="K10" s="104" t="s">
        <v>113</v>
      </c>
    </row>
    <row r="11" spans="1:11" ht="15" thickBot="1" x14ac:dyDescent="0.4">
      <c r="A11" s="63">
        <v>7</v>
      </c>
      <c r="B11" s="63">
        <v>137</v>
      </c>
      <c r="C11" s="98"/>
      <c r="D11" s="12"/>
      <c r="F11" s="102"/>
      <c r="G11" s="104" t="s">
        <v>107</v>
      </c>
      <c r="H11" s="103">
        <v>7</v>
      </c>
      <c r="I11" s="105">
        <f>H11/$H$15</f>
        <v>0.29166666666666669</v>
      </c>
      <c r="J11" s="103">
        <f>H11</f>
        <v>7</v>
      </c>
      <c r="K11" s="103">
        <f t="shared" ref="K11:K12" si="0">K12+H11</f>
        <v>24</v>
      </c>
    </row>
    <row r="12" spans="1:11" x14ac:dyDescent="0.35">
      <c r="A12" s="63">
        <v>8</v>
      </c>
      <c r="B12" s="63">
        <v>94</v>
      </c>
      <c r="C12" s="101" t="s">
        <v>104</v>
      </c>
      <c r="D12" s="101" t="s">
        <v>106</v>
      </c>
      <c r="F12" s="102"/>
      <c r="G12" s="104" t="s">
        <v>108</v>
      </c>
      <c r="H12" s="103">
        <v>4</v>
      </c>
      <c r="I12" s="105">
        <f t="shared" ref="I12:I14" si="1">H12/$H$15</f>
        <v>0.16666666666666666</v>
      </c>
      <c r="J12" s="103">
        <f>J11+H12</f>
        <v>11</v>
      </c>
      <c r="K12" s="103">
        <f t="shared" si="0"/>
        <v>17</v>
      </c>
    </row>
    <row r="13" spans="1:11" x14ac:dyDescent="0.35">
      <c r="A13" s="63">
        <v>9</v>
      </c>
      <c r="B13" s="63">
        <v>97</v>
      </c>
      <c r="C13" s="99">
        <v>50</v>
      </c>
      <c r="D13">
        <v>7</v>
      </c>
      <c r="F13" s="102"/>
      <c r="G13" s="104" t="s">
        <v>109</v>
      </c>
      <c r="H13" s="103">
        <v>6</v>
      </c>
      <c r="I13" s="105">
        <f t="shared" si="1"/>
        <v>0.25</v>
      </c>
      <c r="J13" s="103">
        <f t="shared" ref="J13:J14" si="2">J12+H13</f>
        <v>17</v>
      </c>
      <c r="K13" s="103">
        <f>K14+H13</f>
        <v>13</v>
      </c>
    </row>
    <row r="14" spans="1:11" x14ac:dyDescent="0.35">
      <c r="A14" s="63">
        <v>10</v>
      </c>
      <c r="B14" s="63">
        <v>143</v>
      </c>
      <c r="C14" s="99">
        <v>90</v>
      </c>
      <c r="D14">
        <v>4</v>
      </c>
      <c r="F14" s="102"/>
      <c r="G14" s="104" t="s">
        <v>110</v>
      </c>
      <c r="H14" s="103">
        <v>7</v>
      </c>
      <c r="I14" s="105">
        <f t="shared" si="1"/>
        <v>0.29166666666666669</v>
      </c>
      <c r="J14" s="103">
        <f t="shared" si="2"/>
        <v>24</v>
      </c>
      <c r="K14" s="103">
        <f>H14</f>
        <v>7</v>
      </c>
    </row>
    <row r="15" spans="1:11" x14ac:dyDescent="0.35">
      <c r="A15" s="63">
        <v>11</v>
      </c>
      <c r="B15" s="63">
        <v>59</v>
      </c>
      <c r="C15" s="99">
        <v>130</v>
      </c>
      <c r="D15">
        <v>6</v>
      </c>
      <c r="F15" s="103" t="s">
        <v>115</v>
      </c>
      <c r="G15" s="103"/>
      <c r="H15" s="103">
        <f>SUM(H11:H14)</f>
        <v>24</v>
      </c>
      <c r="I15" s="103"/>
      <c r="J15" s="103"/>
      <c r="K15" s="103"/>
    </row>
    <row r="16" spans="1:11" x14ac:dyDescent="0.35">
      <c r="A16" s="63">
        <v>12</v>
      </c>
      <c r="B16" s="63">
        <v>116</v>
      </c>
      <c r="C16" s="99">
        <v>170</v>
      </c>
      <c r="D16">
        <v>7</v>
      </c>
    </row>
    <row r="17" spans="1:6" ht="15" thickBot="1" x14ac:dyDescent="0.4">
      <c r="A17" s="63">
        <v>13</v>
      </c>
      <c r="B17" s="63">
        <v>166</v>
      </c>
      <c r="C17" s="100" t="s">
        <v>105</v>
      </c>
      <c r="D17" s="100">
        <v>0</v>
      </c>
    </row>
    <row r="18" spans="1:6" x14ac:dyDescent="0.35">
      <c r="A18" s="63">
        <v>14</v>
      </c>
      <c r="B18" s="63">
        <v>11</v>
      </c>
      <c r="C18" s="98"/>
      <c r="D18" s="12"/>
      <c r="E18" s="44"/>
    </row>
    <row r="19" spans="1:6" x14ac:dyDescent="0.35">
      <c r="A19" s="63">
        <v>15</v>
      </c>
      <c r="B19" s="63">
        <v>135</v>
      </c>
      <c r="C19" s="98"/>
      <c r="E19" s="43"/>
      <c r="F19" t="s">
        <v>134</v>
      </c>
    </row>
    <row r="20" spans="1:6" x14ac:dyDescent="0.35">
      <c r="A20" s="63">
        <v>16</v>
      </c>
      <c r="B20" s="63">
        <v>92</v>
      </c>
      <c r="C20" s="98"/>
      <c r="E20" s="43"/>
    </row>
    <row r="21" spans="1:6" x14ac:dyDescent="0.35">
      <c r="A21" s="63">
        <v>17</v>
      </c>
      <c r="B21" s="63">
        <v>88</v>
      </c>
      <c r="C21" s="98"/>
      <c r="E21" s="43"/>
      <c r="F21" t="s">
        <v>135</v>
      </c>
    </row>
    <row r="22" spans="1:6" x14ac:dyDescent="0.35">
      <c r="A22" s="63">
        <v>18</v>
      </c>
      <c r="B22" s="63">
        <v>142</v>
      </c>
      <c r="C22" s="98"/>
      <c r="E22" s="43"/>
    </row>
    <row r="23" spans="1:6" x14ac:dyDescent="0.35">
      <c r="A23" s="63">
        <v>19</v>
      </c>
      <c r="B23" s="63">
        <v>20</v>
      </c>
      <c r="C23" s="98"/>
      <c r="E23" s="43"/>
    </row>
    <row r="24" spans="1:6" x14ac:dyDescent="0.35">
      <c r="A24" s="63">
        <v>20</v>
      </c>
      <c r="B24" s="63">
        <v>10</v>
      </c>
      <c r="C24" s="98"/>
      <c r="E24" s="43"/>
    </row>
    <row r="25" spans="1:6" x14ac:dyDescent="0.35">
      <c r="A25" s="63">
        <v>21</v>
      </c>
      <c r="B25" s="63">
        <v>47</v>
      </c>
      <c r="C25" s="98"/>
      <c r="E25" s="43"/>
    </row>
    <row r="26" spans="1:6" x14ac:dyDescent="0.35">
      <c r="A26" s="63">
        <v>22</v>
      </c>
      <c r="B26" s="63">
        <v>22</v>
      </c>
      <c r="C26" s="98"/>
      <c r="E26" s="43"/>
    </row>
    <row r="27" spans="1:6" x14ac:dyDescent="0.35">
      <c r="A27" s="63">
        <v>23</v>
      </c>
      <c r="B27" s="63">
        <v>93</v>
      </c>
      <c r="C27" s="98"/>
      <c r="E27" s="43"/>
    </row>
    <row r="28" spans="1:6" x14ac:dyDescent="0.35">
      <c r="A28" s="63">
        <v>24</v>
      </c>
      <c r="B28" s="63">
        <v>50</v>
      </c>
      <c r="C28" s="98"/>
      <c r="E28" s="43"/>
    </row>
    <row r="29" spans="1:6" x14ac:dyDescent="0.35">
      <c r="B29" s="43"/>
      <c r="C29" s="43"/>
    </row>
    <row r="30" spans="1:6" x14ac:dyDescent="0.35">
      <c r="B30" s="43"/>
      <c r="C30" s="43"/>
    </row>
    <row r="31" spans="1:6" x14ac:dyDescent="0.35">
      <c r="B31" s="43"/>
      <c r="C31" s="43"/>
    </row>
    <row r="32" spans="1:6" x14ac:dyDescent="0.35">
      <c r="B32" s="43"/>
      <c r="C32" s="43"/>
    </row>
    <row r="33" spans="2:3" x14ac:dyDescent="0.35">
      <c r="B33" s="43"/>
      <c r="C33" s="43"/>
    </row>
    <row r="34" spans="2:3" x14ac:dyDescent="0.35">
      <c r="B34" s="43"/>
      <c r="C34" s="43"/>
    </row>
    <row r="35" spans="2:3" x14ac:dyDescent="0.35">
      <c r="B35" s="43"/>
      <c r="C35" s="43"/>
    </row>
    <row r="36" spans="2:3" x14ac:dyDescent="0.35">
      <c r="B36" s="43"/>
      <c r="C36" s="43"/>
    </row>
    <row r="37" spans="2:3" x14ac:dyDescent="0.35">
      <c r="B37" s="43"/>
      <c r="C37" s="43"/>
    </row>
    <row r="38" spans="2:3" x14ac:dyDescent="0.35">
      <c r="B38" s="43"/>
      <c r="C38" s="43"/>
    </row>
    <row r="39" spans="2:3" x14ac:dyDescent="0.35">
      <c r="B39" s="43"/>
      <c r="C39" s="43"/>
    </row>
    <row r="40" spans="2:3" x14ac:dyDescent="0.35">
      <c r="B40" s="43"/>
      <c r="C40" s="43"/>
    </row>
    <row r="41" spans="2:3" x14ac:dyDescent="0.35">
      <c r="B41" s="43"/>
      <c r="C41" s="43"/>
    </row>
    <row r="42" spans="2:3" x14ac:dyDescent="0.35">
      <c r="B42" s="43"/>
      <c r="C42" s="43"/>
    </row>
    <row r="43" spans="2:3" x14ac:dyDescent="0.35">
      <c r="B43" s="43"/>
      <c r="C43" s="43"/>
    </row>
    <row r="44" spans="2:3" x14ac:dyDescent="0.35">
      <c r="B44" s="43"/>
      <c r="C44" s="43"/>
    </row>
    <row r="45" spans="2:3" x14ac:dyDescent="0.35">
      <c r="B45" s="43"/>
      <c r="C45" s="43"/>
    </row>
    <row r="46" spans="2:3" x14ac:dyDescent="0.35">
      <c r="B46" s="43"/>
      <c r="C46" s="43"/>
    </row>
    <row r="47" spans="2:3" x14ac:dyDescent="0.35">
      <c r="B47" s="43"/>
      <c r="C47" s="43"/>
    </row>
    <row r="48" spans="2:3" x14ac:dyDescent="0.35">
      <c r="B48" s="43"/>
      <c r="C48" s="43"/>
    </row>
    <row r="49" spans="2:3" x14ac:dyDescent="0.35">
      <c r="B49" s="43"/>
      <c r="C49" s="43"/>
    </row>
    <row r="50" spans="2:3" x14ac:dyDescent="0.35">
      <c r="B50" s="43"/>
      <c r="C50" s="43"/>
    </row>
    <row r="51" spans="2:3" x14ac:dyDescent="0.35">
      <c r="B51" s="43"/>
      <c r="C51" s="43"/>
    </row>
    <row r="52" spans="2:3" x14ac:dyDescent="0.35">
      <c r="B52" s="43"/>
      <c r="C52" s="43"/>
    </row>
    <row r="53" spans="2:3" x14ac:dyDescent="0.35">
      <c r="B53" s="43"/>
      <c r="C53" s="43"/>
    </row>
    <row r="54" spans="2:3" x14ac:dyDescent="0.35">
      <c r="B54" s="43"/>
      <c r="C54" s="43"/>
    </row>
    <row r="55" spans="2:3" x14ac:dyDescent="0.35">
      <c r="B55" s="43"/>
      <c r="C55" s="43"/>
    </row>
    <row r="56" spans="2:3" x14ac:dyDescent="0.35">
      <c r="B56" s="43"/>
      <c r="C56" s="43"/>
    </row>
    <row r="57" spans="2:3" x14ac:dyDescent="0.35">
      <c r="B57" s="43"/>
      <c r="C57" s="43"/>
    </row>
    <row r="58" spans="2:3" x14ac:dyDescent="0.35">
      <c r="B58" s="43"/>
      <c r="C58" s="43"/>
    </row>
    <row r="59" spans="2:3" x14ac:dyDescent="0.35">
      <c r="B59" s="43"/>
      <c r="C59" s="43"/>
    </row>
    <row r="60" spans="2:3" x14ac:dyDescent="0.35">
      <c r="B60" s="43"/>
      <c r="C60" s="43"/>
    </row>
    <row r="61" spans="2:3" x14ac:dyDescent="0.35">
      <c r="B61" s="43"/>
      <c r="C61" s="43"/>
    </row>
    <row r="62" spans="2:3" x14ac:dyDescent="0.35">
      <c r="B62" s="43"/>
      <c r="C62" s="43"/>
    </row>
    <row r="63" spans="2:3" x14ac:dyDescent="0.35">
      <c r="B63" s="43"/>
      <c r="C63" s="43"/>
    </row>
    <row r="64" spans="2:3" x14ac:dyDescent="0.35">
      <c r="B64" s="43"/>
      <c r="C64" s="43"/>
    </row>
    <row r="65" spans="2:3" x14ac:dyDescent="0.35">
      <c r="B65" s="43"/>
      <c r="C65" s="43"/>
    </row>
    <row r="66" spans="2:3" x14ac:dyDescent="0.35">
      <c r="B66" s="43"/>
      <c r="C66" s="43"/>
    </row>
    <row r="67" spans="2:3" x14ac:dyDescent="0.35">
      <c r="B67" s="43"/>
      <c r="C67" s="43"/>
    </row>
    <row r="68" spans="2:3" x14ac:dyDescent="0.35">
      <c r="B68" s="43"/>
      <c r="C68" s="43"/>
    </row>
    <row r="69" spans="2:3" x14ac:dyDescent="0.35">
      <c r="B69" s="43"/>
      <c r="C69" s="43"/>
    </row>
    <row r="70" spans="2:3" x14ac:dyDescent="0.35">
      <c r="B70" s="43"/>
      <c r="C70" s="43"/>
    </row>
    <row r="71" spans="2:3" x14ac:dyDescent="0.35">
      <c r="B71" s="43"/>
      <c r="C71" s="43"/>
    </row>
    <row r="72" spans="2:3" x14ac:dyDescent="0.35">
      <c r="B72" s="43"/>
      <c r="C72" s="43"/>
    </row>
    <row r="73" spans="2:3" x14ac:dyDescent="0.35">
      <c r="B73" s="43"/>
      <c r="C73" s="43"/>
    </row>
    <row r="74" spans="2:3" x14ac:dyDescent="0.35">
      <c r="B74" s="43"/>
      <c r="C74" s="43"/>
    </row>
    <row r="75" spans="2:3" x14ac:dyDescent="0.35">
      <c r="B75" s="43"/>
      <c r="C75" s="43"/>
    </row>
    <row r="76" spans="2:3" x14ac:dyDescent="0.35">
      <c r="B76" s="43"/>
      <c r="C76" s="43"/>
    </row>
    <row r="77" spans="2:3" x14ac:dyDescent="0.35">
      <c r="B77" s="43"/>
      <c r="C77" s="43"/>
    </row>
    <row r="78" spans="2:3" x14ac:dyDescent="0.35">
      <c r="B78" s="43"/>
      <c r="C78" s="43"/>
    </row>
    <row r="79" spans="2:3" x14ac:dyDescent="0.35">
      <c r="B79" s="43"/>
      <c r="C79" s="43"/>
    </row>
    <row r="80" spans="2:3" x14ac:dyDescent="0.35">
      <c r="B80" s="43"/>
      <c r="C80" s="43"/>
    </row>
    <row r="81" spans="2:3" x14ac:dyDescent="0.35">
      <c r="B81" s="43"/>
      <c r="C81" s="43"/>
    </row>
    <row r="82" spans="2:3" x14ac:dyDescent="0.35">
      <c r="B82" s="43"/>
      <c r="C82" s="43"/>
    </row>
    <row r="83" spans="2:3" x14ac:dyDescent="0.35">
      <c r="B83" s="43"/>
      <c r="C83" s="43"/>
    </row>
    <row r="84" spans="2:3" x14ac:dyDescent="0.35">
      <c r="B84" s="43"/>
      <c r="C84" s="43"/>
    </row>
    <row r="85" spans="2:3" x14ac:dyDescent="0.35">
      <c r="B85" s="43"/>
      <c r="C85" s="43"/>
    </row>
    <row r="86" spans="2:3" x14ac:dyDescent="0.35">
      <c r="B86" s="43"/>
      <c r="C86" s="43"/>
    </row>
    <row r="87" spans="2:3" x14ac:dyDescent="0.35">
      <c r="B87" s="43"/>
      <c r="C87" s="43"/>
    </row>
    <row r="88" spans="2:3" x14ac:dyDescent="0.35">
      <c r="B88" s="43"/>
      <c r="C88" s="43"/>
    </row>
    <row r="89" spans="2:3" x14ac:dyDescent="0.35">
      <c r="B89" s="43"/>
      <c r="C89" s="43"/>
    </row>
    <row r="90" spans="2:3" x14ac:dyDescent="0.35">
      <c r="B90" s="43"/>
      <c r="C90" s="43"/>
    </row>
    <row r="91" spans="2:3" x14ac:dyDescent="0.35">
      <c r="B91" s="43"/>
      <c r="C91" s="43"/>
    </row>
    <row r="92" spans="2:3" x14ac:dyDescent="0.35">
      <c r="B92" s="43"/>
      <c r="C92" s="43"/>
    </row>
    <row r="93" spans="2:3" x14ac:dyDescent="0.35">
      <c r="B93" s="43"/>
      <c r="C93" s="43"/>
    </row>
    <row r="94" spans="2:3" x14ac:dyDescent="0.35">
      <c r="B94" s="43"/>
      <c r="C94" s="43"/>
    </row>
    <row r="95" spans="2:3" x14ac:dyDescent="0.35">
      <c r="B95" s="43"/>
      <c r="C95" s="43"/>
    </row>
    <row r="96" spans="2:3" x14ac:dyDescent="0.35">
      <c r="B96" s="43"/>
      <c r="C96" s="43"/>
    </row>
    <row r="97" spans="2:5" x14ac:dyDescent="0.35">
      <c r="B97" s="43"/>
      <c r="C97" s="43"/>
    </row>
    <row r="98" spans="2:5" x14ac:dyDescent="0.35">
      <c r="B98" s="43"/>
      <c r="C98" s="43"/>
    </row>
    <row r="99" spans="2:5" x14ac:dyDescent="0.35">
      <c r="B99" s="43"/>
      <c r="C99" s="43"/>
    </row>
    <row r="100" spans="2:5" x14ac:dyDescent="0.35">
      <c r="B100" s="43"/>
      <c r="C100" s="43"/>
    </row>
    <row r="101" spans="2:5" x14ac:dyDescent="0.35">
      <c r="B101" s="43"/>
      <c r="C101" s="43"/>
    </row>
    <row r="102" spans="2:5" x14ac:dyDescent="0.35">
      <c r="B102" s="43"/>
      <c r="C102" s="43"/>
    </row>
    <row r="103" spans="2:5" x14ac:dyDescent="0.35">
      <c r="B103" s="43"/>
      <c r="C103" s="43"/>
    </row>
    <row r="104" spans="2:5" x14ac:dyDescent="0.35">
      <c r="B104" s="43"/>
      <c r="C104" s="43"/>
    </row>
    <row r="105" spans="2:5" x14ac:dyDescent="0.35">
      <c r="E105" s="43"/>
    </row>
    <row r="106" spans="2:5" x14ac:dyDescent="0.35">
      <c r="E106" s="43"/>
    </row>
    <row r="107" spans="2:5" x14ac:dyDescent="0.35">
      <c r="E107" s="43"/>
    </row>
    <row r="108" spans="2:5" x14ac:dyDescent="0.35">
      <c r="E108" s="43"/>
    </row>
    <row r="109" spans="2:5" x14ac:dyDescent="0.35">
      <c r="E109" s="43"/>
    </row>
    <row r="110" spans="2:5" x14ac:dyDescent="0.35">
      <c r="E110" s="43"/>
    </row>
    <row r="111" spans="2:5" x14ac:dyDescent="0.35">
      <c r="E111" s="43"/>
    </row>
    <row r="112" spans="2:5" x14ac:dyDescent="0.35">
      <c r="E112" s="43"/>
    </row>
    <row r="113" spans="5:5" x14ac:dyDescent="0.35">
      <c r="E113" s="43"/>
    </row>
    <row r="114" spans="5:5" x14ac:dyDescent="0.35">
      <c r="E114" s="43"/>
    </row>
    <row r="115" spans="5:5" x14ac:dyDescent="0.35">
      <c r="E115" s="43"/>
    </row>
    <row r="116" spans="5:5" x14ac:dyDescent="0.35">
      <c r="E116" s="43"/>
    </row>
    <row r="117" spans="5:5" x14ac:dyDescent="0.35">
      <c r="E117" s="43"/>
    </row>
    <row r="118" spans="5:5" x14ac:dyDescent="0.35">
      <c r="E118" s="43"/>
    </row>
  </sheetData>
  <sortState xmlns:xlrd2="http://schemas.microsoft.com/office/spreadsheetml/2017/richdata2" ref="C13:C16">
    <sortCondition ref="C13"/>
  </sortState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FA7D-B91D-42CD-BA2D-07D34A167F96}">
  <dimension ref="A1:S47"/>
  <sheetViews>
    <sheetView tabSelected="1" zoomScaleNormal="100" workbookViewId="0">
      <selection activeCell="S13" sqref="S13"/>
    </sheetView>
  </sheetViews>
  <sheetFormatPr defaultColWidth="8.81640625" defaultRowHeight="14.5" x14ac:dyDescent="0.35"/>
  <cols>
    <col min="1" max="1" width="23.453125" customWidth="1"/>
    <col min="2" max="2" width="13" customWidth="1"/>
    <col min="3" max="3" width="12.453125" customWidth="1"/>
    <col min="4" max="4" width="14.453125" customWidth="1"/>
    <col min="5" max="5" width="25" bestFit="1" customWidth="1"/>
    <col min="6" max="6" width="14.81640625" bestFit="1" customWidth="1"/>
    <col min="7" max="14" width="5.6328125" bestFit="1" customWidth="1"/>
    <col min="15" max="15" width="10" bestFit="1" customWidth="1"/>
    <col min="16" max="25" width="7.453125" customWidth="1"/>
    <col min="26" max="26" width="11.1796875" bestFit="1" customWidth="1"/>
  </cols>
  <sheetData>
    <row r="1" spans="1:19" x14ac:dyDescent="0.35">
      <c r="A1" t="s">
        <v>2</v>
      </c>
    </row>
    <row r="4" spans="1:19" ht="29.5" thickBot="1" x14ac:dyDescent="0.4">
      <c r="A4" s="62" t="s">
        <v>34</v>
      </c>
      <c r="B4" s="10" t="s">
        <v>35</v>
      </c>
      <c r="C4" s="10" t="s">
        <v>94</v>
      </c>
      <c r="E4" s="20"/>
      <c r="F4" s="40"/>
    </row>
    <row r="5" spans="1:19" x14ac:dyDescent="0.35">
      <c r="A5" s="9">
        <v>1</v>
      </c>
      <c r="B5" s="8">
        <v>32</v>
      </c>
      <c r="C5" s="8">
        <v>180</v>
      </c>
      <c r="D5" s="39"/>
      <c r="E5" s="106" t="s">
        <v>132</v>
      </c>
      <c r="F5" s="106" t="s">
        <v>116</v>
      </c>
    </row>
    <row r="6" spans="1:19" x14ac:dyDescent="0.35">
      <c r="A6" s="6">
        <v>2</v>
      </c>
      <c r="B6" s="7">
        <v>38</v>
      </c>
      <c r="C6" s="7">
        <v>240</v>
      </c>
      <c r="D6" s="12"/>
      <c r="E6" s="106" t="s">
        <v>117</v>
      </c>
      <c r="F6" s="107" t="s">
        <v>119</v>
      </c>
      <c r="G6" s="107" t="s">
        <v>120</v>
      </c>
      <c r="H6" s="107" t="s">
        <v>121</v>
      </c>
      <c r="I6" s="107" t="s">
        <v>122</v>
      </c>
      <c r="J6" s="107" t="s">
        <v>123</v>
      </c>
      <c r="K6" s="107" t="s">
        <v>124</v>
      </c>
      <c r="L6" s="107" t="s">
        <v>125</v>
      </c>
      <c r="M6" s="107" t="s">
        <v>126</v>
      </c>
      <c r="N6" s="107" t="s">
        <v>127</v>
      </c>
      <c r="O6" s="107" t="s">
        <v>118</v>
      </c>
    </row>
    <row r="7" spans="1:19" x14ac:dyDescent="0.35">
      <c r="A7" s="6">
        <v>3</v>
      </c>
      <c r="B7" s="7">
        <v>57</v>
      </c>
      <c r="C7" s="7">
        <v>360</v>
      </c>
      <c r="D7" s="12"/>
      <c r="E7" s="55">
        <v>1</v>
      </c>
      <c r="G7">
        <v>1</v>
      </c>
      <c r="O7">
        <v>1</v>
      </c>
    </row>
    <row r="8" spans="1:19" x14ac:dyDescent="0.35">
      <c r="A8" s="6">
        <v>4</v>
      </c>
      <c r="B8" s="7">
        <v>52</v>
      </c>
      <c r="C8" s="7">
        <v>300</v>
      </c>
      <c r="D8" s="12"/>
      <c r="E8" s="108" t="s">
        <v>128</v>
      </c>
      <c r="G8">
        <v>1</v>
      </c>
      <c r="O8">
        <v>1</v>
      </c>
    </row>
    <row r="9" spans="1:19" x14ac:dyDescent="0.35">
      <c r="A9" s="9">
        <v>5</v>
      </c>
      <c r="B9" s="7">
        <v>43</v>
      </c>
      <c r="C9" s="7">
        <v>268</v>
      </c>
      <c r="D9" s="12"/>
      <c r="E9" s="55">
        <v>2</v>
      </c>
      <c r="H9">
        <v>1</v>
      </c>
      <c r="O9">
        <v>1</v>
      </c>
    </row>
    <row r="10" spans="1:19" x14ac:dyDescent="0.35">
      <c r="A10" s="6">
        <v>6</v>
      </c>
      <c r="B10" s="7">
        <v>24</v>
      </c>
      <c r="C10" s="7">
        <v>120</v>
      </c>
      <c r="D10" s="12"/>
      <c r="E10" s="108" t="s">
        <v>129</v>
      </c>
      <c r="H10">
        <v>1</v>
      </c>
      <c r="O10">
        <v>1</v>
      </c>
      <c r="S10" t="s">
        <v>133</v>
      </c>
    </row>
    <row r="11" spans="1:19" x14ac:dyDescent="0.35">
      <c r="A11" s="6">
        <v>7</v>
      </c>
      <c r="B11" s="7">
        <v>62</v>
      </c>
      <c r="C11" s="7">
        <v>420</v>
      </c>
      <c r="D11" s="12"/>
      <c r="E11" s="55">
        <v>3</v>
      </c>
      <c r="K11">
        <v>1</v>
      </c>
      <c r="O11">
        <v>1</v>
      </c>
    </row>
    <row r="12" spans="1:19" x14ac:dyDescent="0.35">
      <c r="A12" s="6">
        <v>8</v>
      </c>
      <c r="B12" s="7">
        <v>57</v>
      </c>
      <c r="C12" s="7">
        <v>390</v>
      </c>
      <c r="D12" s="12"/>
      <c r="E12" s="108" t="s">
        <v>130</v>
      </c>
      <c r="K12">
        <v>1</v>
      </c>
      <c r="O12">
        <v>1</v>
      </c>
    </row>
    <row r="13" spans="1:19" x14ac:dyDescent="0.35">
      <c r="A13" s="9">
        <v>9</v>
      </c>
      <c r="B13" s="7">
        <v>38</v>
      </c>
      <c r="C13" s="7">
        <v>210</v>
      </c>
      <c r="D13" s="12"/>
      <c r="E13" s="55">
        <v>4</v>
      </c>
      <c r="J13">
        <v>1</v>
      </c>
      <c r="O13">
        <v>1</v>
      </c>
    </row>
    <row r="14" spans="1:19" x14ac:dyDescent="0.35">
      <c r="A14" s="6">
        <v>10</v>
      </c>
      <c r="B14" s="7">
        <v>32</v>
      </c>
      <c r="C14" s="7">
        <v>180</v>
      </c>
      <c r="D14" s="12"/>
      <c r="E14" s="108" t="s">
        <v>129</v>
      </c>
      <c r="J14">
        <v>1</v>
      </c>
      <c r="O14">
        <v>1</v>
      </c>
    </row>
    <row r="15" spans="1:19" x14ac:dyDescent="0.35">
      <c r="A15" s="6">
        <v>11</v>
      </c>
      <c r="B15" s="7">
        <v>69</v>
      </c>
      <c r="C15" s="7">
        <v>450</v>
      </c>
      <c r="E15" s="55">
        <v>5</v>
      </c>
      <c r="I15">
        <v>1</v>
      </c>
      <c r="O15">
        <v>1</v>
      </c>
    </row>
    <row r="16" spans="1:19" x14ac:dyDescent="0.35">
      <c r="A16" s="6">
        <v>12</v>
      </c>
      <c r="B16" s="7">
        <v>38</v>
      </c>
      <c r="C16" s="7">
        <v>222</v>
      </c>
      <c r="D16" s="38"/>
      <c r="E16" s="108" t="s">
        <v>129</v>
      </c>
      <c r="I16">
        <v>1</v>
      </c>
      <c r="O16">
        <v>1</v>
      </c>
    </row>
    <row r="17" spans="1:15" x14ac:dyDescent="0.35">
      <c r="A17" s="9">
        <v>13</v>
      </c>
      <c r="B17" s="7">
        <v>52</v>
      </c>
      <c r="C17" s="7">
        <v>268</v>
      </c>
      <c r="D17" s="38"/>
      <c r="E17" s="55">
        <v>6</v>
      </c>
      <c r="F17">
        <v>1</v>
      </c>
      <c r="O17">
        <v>1</v>
      </c>
    </row>
    <row r="18" spans="1:15" x14ac:dyDescent="0.35">
      <c r="A18" s="6">
        <v>14</v>
      </c>
      <c r="B18" s="7">
        <v>57</v>
      </c>
      <c r="C18" s="7">
        <v>330</v>
      </c>
      <c r="D18" s="38"/>
      <c r="E18" s="108" t="s">
        <v>128</v>
      </c>
      <c r="F18">
        <v>1</v>
      </c>
      <c r="O18">
        <v>1</v>
      </c>
    </row>
    <row r="19" spans="1:15" x14ac:dyDescent="0.35">
      <c r="A19" s="6">
        <v>15</v>
      </c>
      <c r="B19" s="7">
        <v>43</v>
      </c>
      <c r="C19" s="7">
        <v>240</v>
      </c>
      <c r="E19" s="55">
        <v>7</v>
      </c>
      <c r="L19">
        <v>1</v>
      </c>
      <c r="O19">
        <v>1</v>
      </c>
    </row>
    <row r="20" spans="1:15" x14ac:dyDescent="0.35">
      <c r="A20" s="6">
        <v>16</v>
      </c>
      <c r="B20" s="7">
        <v>62</v>
      </c>
      <c r="C20" s="7">
        <v>390</v>
      </c>
      <c r="E20" s="108" t="s">
        <v>131</v>
      </c>
      <c r="L20">
        <v>1</v>
      </c>
      <c r="O20">
        <v>1</v>
      </c>
    </row>
    <row r="21" spans="1:15" x14ac:dyDescent="0.35">
      <c r="A21" s="9">
        <v>17</v>
      </c>
      <c r="B21" s="7">
        <v>69</v>
      </c>
      <c r="C21" s="7">
        <v>420</v>
      </c>
      <c r="E21" s="55">
        <v>8</v>
      </c>
      <c r="K21">
        <v>1</v>
      </c>
      <c r="O21">
        <v>1</v>
      </c>
    </row>
    <row r="22" spans="1:15" x14ac:dyDescent="0.35">
      <c r="A22" s="6">
        <v>18</v>
      </c>
      <c r="B22" s="7">
        <v>75</v>
      </c>
      <c r="C22" s="7">
        <v>450</v>
      </c>
      <c r="E22" s="108" t="s">
        <v>130</v>
      </c>
      <c r="K22">
        <v>1</v>
      </c>
      <c r="O22">
        <v>1</v>
      </c>
    </row>
    <row r="23" spans="1:15" x14ac:dyDescent="0.35">
      <c r="A23" s="6">
        <v>19</v>
      </c>
      <c r="B23" s="7">
        <v>43</v>
      </c>
      <c r="C23" s="7">
        <v>240</v>
      </c>
      <c r="E23" s="55">
        <v>9</v>
      </c>
      <c r="H23">
        <v>1</v>
      </c>
      <c r="O23">
        <v>1</v>
      </c>
    </row>
    <row r="24" spans="1:15" x14ac:dyDescent="0.35">
      <c r="A24" s="6">
        <v>20</v>
      </c>
      <c r="B24" s="7">
        <v>52</v>
      </c>
      <c r="C24" s="7">
        <v>268</v>
      </c>
      <c r="E24" s="108" t="s">
        <v>128</v>
      </c>
      <c r="H24">
        <v>1</v>
      </c>
      <c r="O24">
        <v>1</v>
      </c>
    </row>
    <row r="25" spans="1:15" x14ac:dyDescent="0.35">
      <c r="E25" s="55">
        <v>10</v>
      </c>
      <c r="G25">
        <v>1</v>
      </c>
      <c r="O25">
        <v>1</v>
      </c>
    </row>
    <row r="26" spans="1:15" x14ac:dyDescent="0.35">
      <c r="E26" s="108" t="s">
        <v>128</v>
      </c>
      <c r="G26">
        <v>1</v>
      </c>
      <c r="O26">
        <v>1</v>
      </c>
    </row>
    <row r="27" spans="1:15" x14ac:dyDescent="0.35">
      <c r="E27" s="55">
        <v>11</v>
      </c>
      <c r="M27">
        <v>1</v>
      </c>
      <c r="O27">
        <v>1</v>
      </c>
    </row>
    <row r="28" spans="1:15" x14ac:dyDescent="0.35">
      <c r="E28" s="108" t="s">
        <v>131</v>
      </c>
      <c r="M28">
        <v>1</v>
      </c>
      <c r="O28">
        <v>1</v>
      </c>
    </row>
    <row r="29" spans="1:15" x14ac:dyDescent="0.35">
      <c r="E29" s="55">
        <v>12</v>
      </c>
      <c r="H29">
        <v>1</v>
      </c>
      <c r="O29">
        <v>1</v>
      </c>
    </row>
    <row r="30" spans="1:15" x14ac:dyDescent="0.35">
      <c r="E30" s="108" t="s">
        <v>129</v>
      </c>
      <c r="H30">
        <v>1</v>
      </c>
      <c r="O30">
        <v>1</v>
      </c>
    </row>
    <row r="31" spans="1:15" x14ac:dyDescent="0.35">
      <c r="E31" s="55">
        <v>13</v>
      </c>
      <c r="J31">
        <v>1</v>
      </c>
      <c r="O31">
        <v>1</v>
      </c>
    </row>
    <row r="32" spans="1:15" x14ac:dyDescent="0.35">
      <c r="E32" s="108" t="s">
        <v>129</v>
      </c>
      <c r="J32">
        <v>1</v>
      </c>
      <c r="O32">
        <v>1</v>
      </c>
    </row>
    <row r="33" spans="5:15" x14ac:dyDescent="0.35">
      <c r="E33" s="55">
        <v>14</v>
      </c>
      <c r="K33">
        <v>1</v>
      </c>
      <c r="O33">
        <v>1</v>
      </c>
    </row>
    <row r="34" spans="5:15" x14ac:dyDescent="0.35">
      <c r="E34" s="108" t="s">
        <v>130</v>
      </c>
      <c r="K34">
        <v>1</v>
      </c>
      <c r="O34">
        <v>1</v>
      </c>
    </row>
    <row r="35" spans="5:15" x14ac:dyDescent="0.35">
      <c r="E35" s="55">
        <v>15</v>
      </c>
      <c r="I35">
        <v>1</v>
      </c>
      <c r="O35">
        <v>1</v>
      </c>
    </row>
    <row r="36" spans="5:15" x14ac:dyDescent="0.35">
      <c r="E36" s="108" t="s">
        <v>129</v>
      </c>
      <c r="I36">
        <v>1</v>
      </c>
      <c r="O36">
        <v>1</v>
      </c>
    </row>
    <row r="37" spans="5:15" x14ac:dyDescent="0.35">
      <c r="E37" s="55">
        <v>16</v>
      </c>
      <c r="L37">
        <v>1</v>
      </c>
      <c r="O37">
        <v>1</v>
      </c>
    </row>
    <row r="38" spans="5:15" x14ac:dyDescent="0.35">
      <c r="E38" s="108" t="s">
        <v>130</v>
      </c>
      <c r="L38">
        <v>1</v>
      </c>
      <c r="O38">
        <v>1</v>
      </c>
    </row>
    <row r="39" spans="5:15" x14ac:dyDescent="0.35">
      <c r="E39" s="55">
        <v>17</v>
      </c>
      <c r="M39">
        <v>1</v>
      </c>
      <c r="O39">
        <v>1</v>
      </c>
    </row>
    <row r="40" spans="5:15" x14ac:dyDescent="0.35">
      <c r="E40" s="108" t="s">
        <v>131</v>
      </c>
      <c r="M40">
        <v>1</v>
      </c>
      <c r="O40">
        <v>1</v>
      </c>
    </row>
    <row r="41" spans="5:15" x14ac:dyDescent="0.35">
      <c r="E41" s="55">
        <v>18</v>
      </c>
      <c r="N41">
        <v>1</v>
      </c>
      <c r="O41">
        <v>1</v>
      </c>
    </row>
    <row r="42" spans="5:15" x14ac:dyDescent="0.35">
      <c r="E42" s="108" t="s">
        <v>131</v>
      </c>
      <c r="N42">
        <v>1</v>
      </c>
      <c r="O42">
        <v>1</v>
      </c>
    </row>
    <row r="43" spans="5:15" x14ac:dyDescent="0.35">
      <c r="E43" s="55">
        <v>19</v>
      </c>
      <c r="I43">
        <v>1</v>
      </c>
      <c r="O43">
        <v>1</v>
      </c>
    </row>
    <row r="44" spans="5:15" x14ac:dyDescent="0.35">
      <c r="E44" s="108" t="s">
        <v>129</v>
      </c>
      <c r="I44">
        <v>1</v>
      </c>
      <c r="O44">
        <v>1</v>
      </c>
    </row>
    <row r="45" spans="5:15" x14ac:dyDescent="0.35">
      <c r="E45" s="55">
        <v>20</v>
      </c>
      <c r="J45">
        <v>1</v>
      </c>
      <c r="O45">
        <v>1</v>
      </c>
    </row>
    <row r="46" spans="5:15" x14ac:dyDescent="0.35">
      <c r="E46" s="108" t="s">
        <v>129</v>
      </c>
      <c r="J46">
        <v>1</v>
      </c>
      <c r="O46">
        <v>1</v>
      </c>
    </row>
    <row r="47" spans="5:15" x14ac:dyDescent="0.35">
      <c r="E47" s="55" t="s">
        <v>118</v>
      </c>
      <c r="F47">
        <v>1</v>
      </c>
      <c r="G47">
        <v>2</v>
      </c>
      <c r="H47">
        <v>3</v>
      </c>
      <c r="I47">
        <v>3</v>
      </c>
      <c r="J47">
        <v>3</v>
      </c>
      <c r="K47">
        <v>3</v>
      </c>
      <c r="L47">
        <v>2</v>
      </c>
      <c r="M47">
        <v>2</v>
      </c>
      <c r="N47">
        <v>1</v>
      </c>
      <c r="O47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1A73-76C3-46D0-96C5-6E424AE44257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2</v>
      </c>
      <c r="B1" s="59" t="s">
        <v>32</v>
      </c>
    </row>
    <row r="3" spans="1:16" x14ac:dyDescent="0.35">
      <c r="A3" s="20"/>
      <c r="B3"/>
      <c r="C3" s="35"/>
      <c r="D3" s="26"/>
      <c r="E3" s="26"/>
    </row>
    <row r="4" spans="1:16" ht="43.5" x14ac:dyDescent="0.35">
      <c r="A4" s="64" t="s">
        <v>3</v>
      </c>
      <c r="B4" s="64" t="s">
        <v>95</v>
      </c>
    </row>
    <row r="5" spans="1:16" x14ac:dyDescent="0.35">
      <c r="A5" s="87">
        <v>2015</v>
      </c>
      <c r="B5" s="87">
        <v>148</v>
      </c>
    </row>
    <row r="6" spans="1:16" x14ac:dyDescent="0.35">
      <c r="A6" s="87">
        <v>2016</v>
      </c>
      <c r="B6" s="87">
        <v>165</v>
      </c>
    </row>
    <row r="7" spans="1:16" x14ac:dyDescent="0.35">
      <c r="A7" s="87">
        <v>2017</v>
      </c>
      <c r="B7" s="87">
        <v>180</v>
      </c>
    </row>
    <row r="8" spans="1:16" x14ac:dyDescent="0.35">
      <c r="A8" s="87">
        <v>2018</v>
      </c>
      <c r="B8" s="87">
        <v>200</v>
      </c>
    </row>
    <row r="9" spans="1:16" x14ac:dyDescent="0.35">
      <c r="A9" s="87">
        <v>2019</v>
      </c>
      <c r="B9" s="87">
        <v>225</v>
      </c>
    </row>
    <row r="10" spans="1:16" x14ac:dyDescent="0.35">
      <c r="A10" s="87">
        <v>2020</v>
      </c>
      <c r="B10" s="87">
        <v>240</v>
      </c>
    </row>
    <row r="11" spans="1:16" x14ac:dyDescent="0.35">
      <c r="A11" s="87">
        <v>2021</v>
      </c>
      <c r="B11" s="87">
        <v>260</v>
      </c>
      <c r="E11"/>
    </row>
    <row r="12" spans="1:16" x14ac:dyDescent="0.35">
      <c r="A12"/>
      <c r="C12" s="19"/>
      <c r="D12" s="19"/>
    </row>
    <row r="13" spans="1:16" x14ac:dyDescent="0.35">
      <c r="A13" s="32"/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ColWidth="8.81640625" defaultRowHeight="14.5" x14ac:dyDescent="0.35"/>
  <cols>
    <col min="1" max="1" width="24.453125" customWidth="1"/>
    <col min="2" max="2" width="15.81640625" customWidth="1"/>
  </cols>
  <sheetData>
    <row r="1" spans="1:12" x14ac:dyDescent="0.35">
      <c r="A1" t="s">
        <v>29</v>
      </c>
    </row>
    <row r="4" spans="1:12" x14ac:dyDescent="0.35">
      <c r="A4" s="20"/>
    </row>
    <row r="5" spans="1:12" ht="15" thickBot="1" x14ac:dyDescent="0.4">
      <c r="A5" s="10" t="s">
        <v>36</v>
      </c>
      <c r="B5" s="10" t="s">
        <v>57</v>
      </c>
    </row>
    <row r="6" spans="1:12" x14ac:dyDescent="0.35">
      <c r="A6" s="9" t="s">
        <v>37</v>
      </c>
      <c r="B6" s="4">
        <v>720</v>
      </c>
    </row>
    <row r="7" spans="1:12" x14ac:dyDescent="0.35">
      <c r="A7" s="6" t="s">
        <v>38</v>
      </c>
      <c r="B7" s="2">
        <v>680</v>
      </c>
      <c r="D7" s="37"/>
      <c r="L7" s="12"/>
    </row>
    <row r="8" spans="1:12" x14ac:dyDescent="0.35">
      <c r="A8" s="6" t="s">
        <v>39</v>
      </c>
      <c r="B8" s="2">
        <v>650</v>
      </c>
    </row>
    <row r="9" spans="1:12" x14ac:dyDescent="0.35">
      <c r="A9" s="6" t="s">
        <v>40</v>
      </c>
      <c r="B9" s="2">
        <v>600</v>
      </c>
    </row>
    <row r="10" spans="1:12" x14ac:dyDescent="0.35">
      <c r="A10" s="6" t="s">
        <v>41</v>
      </c>
      <c r="B10" s="2">
        <v>580</v>
      </c>
      <c r="D10" s="37"/>
      <c r="L10" s="12"/>
    </row>
    <row r="11" spans="1:12" x14ac:dyDescent="0.35">
      <c r="A11" s="6" t="s">
        <v>42</v>
      </c>
      <c r="B11" s="2">
        <v>560</v>
      </c>
      <c r="D11" s="37"/>
    </row>
    <row r="12" spans="1:12" x14ac:dyDescent="0.35">
      <c r="A12" s="6" t="s">
        <v>43</v>
      </c>
      <c r="B12" s="2">
        <v>530</v>
      </c>
    </row>
    <row r="13" spans="1:12" x14ac:dyDescent="0.35">
      <c r="A13" s="6" t="s">
        <v>44</v>
      </c>
      <c r="B13" s="2">
        <v>500</v>
      </c>
      <c r="D13" s="37"/>
      <c r="L13" s="12"/>
    </row>
    <row r="14" spans="1:12" x14ac:dyDescent="0.35">
      <c r="A14" s="6" t="s">
        <v>45</v>
      </c>
      <c r="B14" s="2">
        <v>470</v>
      </c>
    </row>
    <row r="15" spans="1:12" x14ac:dyDescent="0.35">
      <c r="A15" s="6" t="s">
        <v>46</v>
      </c>
      <c r="B15" s="2">
        <v>450</v>
      </c>
    </row>
    <row r="16" spans="1:12" x14ac:dyDescent="0.35">
      <c r="A16" s="6" t="s">
        <v>47</v>
      </c>
      <c r="B16" s="2">
        <v>430</v>
      </c>
      <c r="D16" s="37"/>
      <c r="L16" s="12"/>
    </row>
    <row r="17" spans="1:12" x14ac:dyDescent="0.35">
      <c r="A17" s="6" t="s">
        <v>48</v>
      </c>
      <c r="B17" s="2">
        <v>410</v>
      </c>
    </row>
    <row r="18" spans="1:12" x14ac:dyDescent="0.35">
      <c r="A18" s="6" t="s">
        <v>49</v>
      </c>
      <c r="B18" s="2">
        <v>390</v>
      </c>
    </row>
    <row r="19" spans="1:12" x14ac:dyDescent="0.35">
      <c r="A19" s="6" t="s">
        <v>50</v>
      </c>
      <c r="B19" s="2">
        <v>370</v>
      </c>
      <c r="D19" s="37"/>
      <c r="L19" s="12"/>
    </row>
    <row r="20" spans="1:12" x14ac:dyDescent="0.35">
      <c r="A20" s="6" t="s">
        <v>51</v>
      </c>
      <c r="B20" s="2">
        <v>350</v>
      </c>
    </row>
    <row r="21" spans="1:12" x14ac:dyDescent="0.35">
      <c r="A21" s="6" t="s">
        <v>52</v>
      </c>
      <c r="B21" s="2">
        <v>330</v>
      </c>
    </row>
    <row r="22" spans="1:12" x14ac:dyDescent="0.35">
      <c r="A22" s="6" t="s">
        <v>53</v>
      </c>
      <c r="B22" s="2">
        <v>310</v>
      </c>
      <c r="L22" s="12"/>
    </row>
    <row r="23" spans="1:12" x14ac:dyDescent="0.35">
      <c r="A23" s="6" t="s">
        <v>54</v>
      </c>
      <c r="B23" s="2">
        <v>290</v>
      </c>
      <c r="D23" s="36"/>
    </row>
    <row r="24" spans="1:12" x14ac:dyDescent="0.35">
      <c r="A24" s="6" t="s">
        <v>55</v>
      </c>
      <c r="B24" s="2">
        <v>270</v>
      </c>
    </row>
    <row r="25" spans="1:12" x14ac:dyDescent="0.35">
      <c r="A25" s="6" t="s">
        <v>56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ColWidth="8.81640625" defaultRowHeight="14.5" x14ac:dyDescent="0.35"/>
  <cols>
    <col min="1" max="1" width="18.45312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453125" customWidth="1"/>
    <col min="9" max="10" width="5.453125" customWidth="1"/>
    <col min="11" max="11" width="6.453125" customWidth="1"/>
    <col min="12" max="15" width="8.1796875" customWidth="1"/>
    <col min="16" max="16" width="11.1796875" bestFit="1" customWidth="1"/>
  </cols>
  <sheetData>
    <row r="1" spans="1:13" x14ac:dyDescent="0.35">
      <c r="A1" s="20" t="s">
        <v>30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48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46.5" customHeight="1" thickBot="1" x14ac:dyDescent="0.4">
      <c r="A4" s="49" t="s">
        <v>59</v>
      </c>
      <c r="B4" s="49" t="s">
        <v>58</v>
      </c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6" thickBot="1" x14ac:dyDescent="0.4">
      <c r="A5" s="65">
        <v>1.4</v>
      </c>
      <c r="B5" s="51">
        <v>80</v>
      </c>
      <c r="C5" s="11"/>
      <c r="D5" s="83"/>
      <c r="E5" s="84"/>
      <c r="F5" s="47"/>
      <c r="G5" s="47"/>
      <c r="H5" s="47"/>
      <c r="I5" s="47"/>
      <c r="J5" s="47"/>
      <c r="K5" s="47"/>
      <c r="L5" s="47"/>
    </row>
    <row r="6" spans="1:13" ht="16" thickBot="1" x14ac:dyDescent="0.4">
      <c r="A6" s="66">
        <v>1.5</v>
      </c>
      <c r="B6" s="52">
        <v>77</v>
      </c>
      <c r="C6" s="85"/>
      <c r="D6" s="84"/>
      <c r="E6" s="84"/>
      <c r="F6" s="47"/>
      <c r="G6" s="47"/>
      <c r="H6" s="47"/>
      <c r="I6" s="47"/>
      <c r="J6" s="47"/>
      <c r="K6" s="47"/>
      <c r="L6" s="47"/>
    </row>
    <row r="7" spans="1:13" ht="16" thickBot="1" x14ac:dyDescent="0.4">
      <c r="A7" s="66">
        <v>2</v>
      </c>
      <c r="B7" s="52">
        <v>90</v>
      </c>
      <c r="C7" s="11"/>
      <c r="D7" s="83"/>
      <c r="E7" s="84"/>
      <c r="F7" s="47"/>
      <c r="G7" s="47"/>
      <c r="H7" s="47"/>
      <c r="I7" s="47"/>
      <c r="J7" s="47"/>
      <c r="K7" s="47"/>
      <c r="L7" s="47"/>
    </row>
    <row r="8" spans="1:13" ht="16" thickBot="1" x14ac:dyDescent="0.4">
      <c r="A8" s="66">
        <v>2.1</v>
      </c>
      <c r="B8" s="52">
        <v>95</v>
      </c>
      <c r="C8" s="11"/>
      <c r="D8" s="84"/>
      <c r="E8" s="84"/>
      <c r="F8" s="47"/>
      <c r="G8" s="47"/>
      <c r="H8" s="47"/>
      <c r="I8" s="47"/>
      <c r="J8" s="47"/>
      <c r="K8" s="47"/>
      <c r="L8" s="47"/>
    </row>
    <row r="9" spans="1:13" ht="16" thickBot="1" x14ac:dyDescent="0.4">
      <c r="A9" s="66">
        <v>2.4</v>
      </c>
      <c r="B9" s="52">
        <v>100</v>
      </c>
      <c r="C9" s="11"/>
      <c r="D9" s="83"/>
      <c r="E9" s="84"/>
      <c r="F9" s="47"/>
      <c r="G9" s="47"/>
      <c r="H9" s="47"/>
      <c r="I9" s="47"/>
      <c r="J9" s="47"/>
      <c r="K9" s="47"/>
      <c r="L9" s="47"/>
    </row>
    <row r="10" spans="1:13" ht="16" thickBot="1" x14ac:dyDescent="0.4">
      <c r="A10" s="66">
        <v>1.9</v>
      </c>
      <c r="B10" s="52">
        <v>82</v>
      </c>
      <c r="C10" s="85"/>
      <c r="D10" s="84"/>
      <c r="E10" s="84"/>
      <c r="F10" s="47"/>
      <c r="G10" s="47"/>
      <c r="H10" s="47"/>
      <c r="I10" s="47"/>
      <c r="J10" s="47"/>
      <c r="K10" s="47"/>
      <c r="L10" s="47"/>
    </row>
    <row r="11" spans="1:13" ht="16" thickBot="1" x14ac:dyDescent="0.4">
      <c r="A11" s="66">
        <v>2.2000000000000002</v>
      </c>
      <c r="B11" s="52">
        <v>92</v>
      </c>
      <c r="C11" s="11"/>
      <c r="D11" s="11"/>
      <c r="E11" s="84"/>
      <c r="F11" s="47"/>
      <c r="G11" s="47"/>
      <c r="H11" s="47"/>
      <c r="I11" s="47"/>
      <c r="J11" s="47"/>
      <c r="K11" s="47"/>
      <c r="L11" s="47"/>
    </row>
    <row r="12" spans="1:13" ht="16" thickBot="1" x14ac:dyDescent="0.4">
      <c r="A12" s="65">
        <v>2.6</v>
      </c>
      <c r="B12" s="51">
        <v>105</v>
      </c>
      <c r="C12" s="11"/>
      <c r="D12" s="84"/>
      <c r="E12" s="84"/>
      <c r="F12" s="47"/>
      <c r="G12" s="47"/>
      <c r="H12" s="47"/>
      <c r="I12" s="47"/>
      <c r="J12" s="47"/>
      <c r="K12" s="47"/>
      <c r="L12" s="47"/>
    </row>
    <row r="13" spans="1:13" ht="16" thickBot="1" x14ac:dyDescent="0.4">
      <c r="A13" s="66">
        <v>2.2999999999999998</v>
      </c>
      <c r="B13" s="52">
        <v>98</v>
      </c>
      <c r="C13" s="11"/>
      <c r="D13" s="11"/>
      <c r="E13" s="84"/>
      <c r="F13" s="47"/>
      <c r="G13" s="47"/>
      <c r="H13" s="47"/>
      <c r="I13" s="47"/>
      <c r="J13" s="47"/>
      <c r="K13" s="47"/>
      <c r="L13" s="47"/>
    </row>
    <row r="14" spans="1:13" ht="16" thickBot="1" x14ac:dyDescent="0.4">
      <c r="A14" s="66">
        <v>2</v>
      </c>
      <c r="B14" s="52">
        <v>86</v>
      </c>
      <c r="C14" s="11"/>
      <c r="D14" s="11"/>
      <c r="E14" s="83"/>
    </row>
    <row r="15" spans="1:13" ht="16" thickBot="1" x14ac:dyDescent="0.4">
      <c r="A15" s="66">
        <v>2.1</v>
      </c>
      <c r="B15" s="52">
        <v>90</v>
      </c>
    </row>
    <row r="16" spans="1:13" ht="16" thickBot="1" x14ac:dyDescent="0.4">
      <c r="A16" s="66">
        <v>1.8</v>
      </c>
      <c r="B16" s="52">
        <v>80</v>
      </c>
    </row>
    <row r="17" spans="1:5" ht="16" thickBot="1" x14ac:dyDescent="0.4">
      <c r="A17" s="66">
        <v>2.5</v>
      </c>
      <c r="B17" s="52">
        <v>104</v>
      </c>
    </row>
    <row r="18" spans="1:5" ht="16" thickBot="1" x14ac:dyDescent="0.4">
      <c r="A18" s="66">
        <v>2.7</v>
      </c>
      <c r="B18" s="52">
        <v>110</v>
      </c>
    </row>
    <row r="19" spans="1:5" ht="16" thickBot="1" x14ac:dyDescent="0.4">
      <c r="A19" s="65">
        <v>2.8</v>
      </c>
      <c r="B19" s="51">
        <v>115</v>
      </c>
    </row>
    <row r="20" spans="1:5" ht="16" thickBot="1" x14ac:dyDescent="0.4">
      <c r="A20" s="66">
        <v>2.2000000000000002</v>
      </c>
      <c r="B20" s="52">
        <v>94</v>
      </c>
    </row>
    <row r="21" spans="1:5" ht="16" thickBot="1" x14ac:dyDescent="0.4">
      <c r="A21" s="66">
        <v>2.4</v>
      </c>
      <c r="B21" s="52">
        <v>100</v>
      </c>
    </row>
    <row r="22" spans="1:5" ht="16" thickBot="1" x14ac:dyDescent="0.4">
      <c r="A22" s="66">
        <v>2.6</v>
      </c>
      <c r="B22" s="52">
        <v>108</v>
      </c>
    </row>
    <row r="23" spans="1:5" ht="16" thickBot="1" x14ac:dyDescent="0.4">
      <c r="A23" s="66">
        <v>2.1</v>
      </c>
      <c r="B23" s="52">
        <v>92</v>
      </c>
    </row>
    <row r="24" spans="1:5" ht="16" thickBot="1" x14ac:dyDescent="0.4">
      <c r="A24" s="66">
        <v>2</v>
      </c>
      <c r="B24" s="52">
        <v>88</v>
      </c>
    </row>
    <row r="25" spans="1:5" ht="16" thickBot="1" x14ac:dyDescent="0.4">
      <c r="A25" s="66">
        <v>2.2999999999999998</v>
      </c>
      <c r="B25" s="52">
        <v>96</v>
      </c>
      <c r="D25" s="12"/>
    </row>
    <row r="27" spans="1:5" x14ac:dyDescent="0.35">
      <c r="D27" s="12"/>
    </row>
    <row r="28" spans="1:5" x14ac:dyDescent="0.35">
      <c r="D28" s="12"/>
      <c r="E28" s="31"/>
    </row>
    <row r="32" spans="1:5" x14ac:dyDescent="0.35">
      <c r="E32" s="13"/>
    </row>
    <row r="34" spans="4:5" x14ac:dyDescent="0.35">
      <c r="D34" s="12"/>
      <c r="E34" s="30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2"/>
    </row>
    <row r="44" spans="4:5" x14ac:dyDescent="0.3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1640625" defaultRowHeight="14.5" x14ac:dyDescent="0.35"/>
  <cols>
    <col min="1" max="1" width="22.6328125" customWidth="1"/>
  </cols>
  <sheetData>
    <row r="1" spans="1:1" x14ac:dyDescent="0.3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A4979-89B6-45A2-8D0A-79A8FD8BC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E86284-7584-44BE-946C-712330CA1241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A63C0D6C-BCAD-423E-8047-DDB589BDA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2024-09-05T23:10:50Z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