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1800/"/>
    </mc:Choice>
  </mc:AlternateContent>
  <xr:revisionPtr revIDLastSave="3" documentId="8_{986867A7-9105-0B4F-9614-B9A4CD087BC1}" xr6:coauthVersionLast="47" xr6:coauthVersionMax="47" xr10:uidLastSave="{3FE08E8C-EA7E-4A1E-B8A9-488CB6B1E18F}"/>
  <bookViews>
    <workbookView xWindow="-110" yWindow="-110" windowWidth="19420" windowHeight="10420" firstSheet="2" activeTab="9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3" l="1"/>
  <c r="D14" i="12"/>
  <c r="D15" i="12"/>
  <c r="D16" i="12"/>
  <c r="D13" i="12"/>
  <c r="D12" i="12"/>
  <c r="C11" i="12"/>
  <c r="C14" i="12"/>
  <c r="C15" i="12" s="1"/>
  <c r="C16" i="12" s="1"/>
  <c r="C17" i="12" s="1"/>
  <c r="C18" i="12" s="1"/>
  <c r="C13" i="12"/>
  <c r="C9" i="12"/>
  <c r="C8" i="12" s="1"/>
  <c r="C7" i="12" s="1"/>
  <c r="C6" i="12" s="1"/>
  <c r="C10" i="12"/>
  <c r="D56" i="13"/>
  <c r="B43" i="13"/>
  <c r="B42" i="13"/>
  <c r="E14" i="13"/>
  <c r="E11" i="13"/>
  <c r="E12" i="13"/>
  <c r="E13" i="13"/>
  <c r="E10" i="13"/>
  <c r="E8" i="13"/>
  <c r="D10" i="13"/>
  <c r="D11" i="13"/>
  <c r="D12" i="13"/>
  <c r="D13" i="13"/>
  <c r="D14" i="13"/>
  <c r="D15" i="13"/>
  <c r="D9" i="13"/>
  <c r="H8" i="30"/>
  <c r="H7" i="30"/>
</calcChain>
</file>

<file path=xl/sharedStrings.xml><?xml version="1.0" encoding="utf-8"?>
<sst xmlns="http://schemas.openxmlformats.org/spreadsheetml/2006/main" count="135" uniqueCount="122">
  <si>
    <t>STATISTIKA</t>
  </si>
  <si>
    <t>Preddiplomski studij Digitalnog marketinga</t>
  </si>
  <si>
    <t>ispit - grupa 1 u 18:00 sati</t>
  </si>
  <si>
    <t>Sveučilište Algebra</t>
  </si>
  <si>
    <t>4. 9. 2024.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</si>
  <si>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</si>
  <si>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</si>
  <si>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</si>
  <si>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</si>
  <si>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</si>
  <si>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</si>
  <si>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</si>
  <si>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</si>
  <si>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</si>
  <si>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</si>
  <si>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</si>
  <si>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</si>
  <si>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</si>
  <si>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2. ishod: srednje vrijednosti i mjere disperzije</t>
  </si>
  <si>
    <t>3. ishod: korelacija i regresijski modeli</t>
  </si>
  <si>
    <t>4. ishod: trend modeli i indeksi</t>
  </si>
  <si>
    <t>5. ishod: normalna krivulja</t>
  </si>
  <si>
    <t>6. ishod: testiranje hipoteza</t>
  </si>
  <si>
    <t>4 boda</t>
  </si>
  <si>
    <t>MINIMALNI ISHOD UČENJA</t>
  </si>
  <si>
    <t>E-trgovina</t>
  </si>
  <si>
    <t>Prosj. stopa konverzije (%)</t>
  </si>
  <si>
    <t>ElectroHub</t>
  </si>
  <si>
    <t>BookWorld</t>
  </si>
  <si>
    <t>FashionFiesta</t>
  </si>
  <si>
    <t>GreenGrocer</t>
  </si>
  <si>
    <t>HomeHarmony</t>
  </si>
  <si>
    <t>SportSpot</t>
  </si>
  <si>
    <t>TechTrends</t>
  </si>
  <si>
    <t>CosmeticsCove</t>
  </si>
  <si>
    <t>ToyTown</t>
  </si>
  <si>
    <t>FurnitureFair</t>
  </si>
  <si>
    <t>CarCraft</t>
  </si>
  <si>
    <t>PetParadise</t>
  </si>
  <si>
    <t>MusicMingle</t>
  </si>
  <si>
    <t>JewelJunction</t>
  </si>
  <si>
    <t>TravelTreasures</t>
  </si>
  <si>
    <t>HealthHive</t>
  </si>
  <si>
    <t>BabyBoutique</t>
  </si>
  <si>
    <t>GadgetGallery</t>
  </si>
  <si>
    <t>KitchenKlub</t>
  </si>
  <si>
    <t>OutdoorOutfits</t>
  </si>
  <si>
    <t>6 bodova</t>
  </si>
  <si>
    <t>Redni broj fitnes kluba</t>
  </si>
  <si>
    <t>Broj novih korisnika</t>
  </si>
  <si>
    <t>3 boda</t>
  </si>
  <si>
    <t>Redni broj kampanje</t>
  </si>
  <si>
    <t>Ukupni prihod (000 €)</t>
  </si>
  <si>
    <t>Novi pratitelji</t>
  </si>
  <si>
    <t>Godina</t>
  </si>
  <si>
    <t>Prodaja sportske opreme (u tisućama)</t>
  </si>
  <si>
    <t>10 bodova</t>
  </si>
  <si>
    <t>Ključna riječ</t>
  </si>
  <si>
    <t>Broj impresija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</si>
  <si>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</si>
  <si>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</si>
  <si>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</si>
  <si>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</si>
  <si>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</si>
  <si>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</si>
  <si>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</si>
  <si>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</si>
  <si>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</si>
  <si>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</si>
  <si>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</si>
  <si>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</si>
  <si>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</si>
  <si>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</si>
  <si>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</si>
  <si>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</si>
  <si>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</si>
  <si>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</si>
  <si>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</si>
  <si>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</si>
  <si>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9 bodova</t>
  </si>
  <si>
    <t>Trošak oglašavanja na Google Ads (stotine eura)</t>
  </si>
  <si>
    <t>Broj generiranih leadova</t>
  </si>
  <si>
    <t>Broj klikova</t>
  </si>
  <si>
    <t>Vt</t>
  </si>
  <si>
    <t>5 bodova</t>
  </si>
  <si>
    <t>Mjesec</t>
  </si>
  <si>
    <t>Broj konverzija</t>
  </si>
  <si>
    <t>8 bodova</t>
  </si>
  <si>
    <t>a)</t>
  </si>
  <si>
    <t>b)</t>
  </si>
  <si>
    <t>c)</t>
  </si>
  <si>
    <t>d)</t>
  </si>
  <si>
    <t>Kampanja A</t>
  </si>
  <si>
    <t>Kampanja B</t>
  </si>
  <si>
    <t>Kampanja C</t>
  </si>
  <si>
    <t>Profit proizvoda A (tisuće eura)</t>
  </si>
  <si>
    <t>Oglas</t>
  </si>
  <si>
    <t>v</t>
  </si>
  <si>
    <t>nema</t>
  </si>
  <si>
    <t>Godine 2022. bilo je više klikova na google ads platformi nego prethodne 2021. godine za 20,56%</t>
  </si>
  <si>
    <t>I(2016.)</t>
  </si>
  <si>
    <r>
      <t>Y</t>
    </r>
    <r>
      <rPr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=Y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/I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*100</t>
    </r>
  </si>
  <si>
    <r>
      <t>Y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=Y</t>
    </r>
    <r>
      <rPr>
        <vertAlign val="subscript"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(F4)*I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/100</t>
    </r>
  </si>
  <si>
    <t>Godine 2002. bilo je manje klikova na google ads platformi nego prethodne 2021. godine za 1%.</t>
  </si>
  <si>
    <t>razdoblja</t>
  </si>
  <si>
    <t>x=0 u ishodišnoj 2015. godini.</t>
  </si>
  <si>
    <t>jedinica za x je jedna godina</t>
  </si>
  <si>
    <t>jedinica za y je jedan klik.</t>
  </si>
  <si>
    <t xml:space="preserve">a= </t>
  </si>
  <si>
    <t>c=</t>
  </si>
  <si>
    <t>Očekivana vrijednost za br klikova u ishodišnoj 2015. godini je 5035 klikova.</t>
  </si>
  <si>
    <t>b=</t>
  </si>
  <si>
    <t>y=5034,9*1,2386^x</t>
  </si>
  <si>
    <t>s=</t>
  </si>
  <si>
    <t>U promatranom razdoblju od 2015. do 2022. br klikova se prosječno godinje povećavao za 21,4%.</t>
  </si>
  <si>
    <t>y=</t>
  </si>
  <si>
    <t xml:space="preserve">Procijenjeni broj klikova za godinu 2025. iznosi 42786. </t>
  </si>
  <si>
    <t>VERIŽNI INDEKSI (Vt) → BAZNI  INDEKSI (It ____=100)</t>
  </si>
  <si>
    <r>
      <t>↑ 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=I</t>
    </r>
    <r>
      <rPr>
        <vertAlign val="subscript"/>
        <sz val="11"/>
        <color rgb="FF000000"/>
        <rFont val="Calibri"/>
        <family val="2"/>
        <scheme val="minor"/>
      </rPr>
      <t>t+1</t>
    </r>
    <r>
      <rPr>
        <sz val="11"/>
        <color rgb="FF000000"/>
        <rFont val="Calibri"/>
        <family val="2"/>
        <scheme val="minor"/>
      </rPr>
      <t>/V</t>
    </r>
    <r>
      <rPr>
        <vertAlign val="subscript"/>
        <sz val="11"/>
        <color rgb="FF000000"/>
        <rFont val="Calibri"/>
        <family val="2"/>
        <scheme val="minor"/>
      </rPr>
      <t>t+1</t>
    </r>
    <r>
      <rPr>
        <sz val="11"/>
        <color rgb="FF000000"/>
        <rFont val="Calibri"/>
        <family val="2"/>
        <scheme val="minor"/>
      </rPr>
      <t>*100</t>
    </r>
  </si>
  <si>
    <r>
      <t>↓ I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=I</t>
    </r>
    <r>
      <rPr>
        <vertAlign val="subscript"/>
        <sz val="11"/>
        <color rgb="FF000000"/>
        <rFont val="Calibri"/>
        <family val="2"/>
        <scheme val="minor"/>
      </rPr>
      <t>t-1</t>
    </r>
    <r>
      <rPr>
        <sz val="11"/>
        <color rgb="FF000000"/>
        <rFont val="Calibri"/>
        <family val="2"/>
        <scheme val="minor"/>
      </rPr>
      <t>*V</t>
    </r>
    <r>
      <rPr>
        <vertAlign val="subscript"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/100</t>
    </r>
  </si>
  <si>
    <t>2022. godine bilo je 21% više pretplatnika nego prethodne 2021. godine.</t>
  </si>
  <si>
    <t>BAZNI  INDEKSI (It ____=100) → APSOLUTNE VRIJEDNOSTI (Yt)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</si>
</sst>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  <numFmt numFmtId="171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6" fillId="0" borderId="0" xfId="0" applyFont="1"/>
    <xf numFmtId="0" fontId="16" fillId="0" borderId="0" xfId="8" applyFont="1"/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7" fontId="10" fillId="0" borderId="1" xfId="5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13" fillId="0" borderId="0" xfId="4" applyFont="1"/>
    <xf numFmtId="0" fontId="13" fillId="0" borderId="0" xfId="4" applyFont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171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/>
    <xf numFmtId="170" fontId="0" fillId="0" borderId="2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1" fillId="0" borderId="0" xfId="9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2" fillId="0" borderId="0" xfId="0" applyFont="1"/>
    <xf numFmtId="0" fontId="23" fillId="0" borderId="0" xfId="0" applyFont="1"/>
    <xf numFmtId="0" fontId="12" fillId="5" borderId="0" xfId="6" applyFont="1" applyFill="1"/>
    <xf numFmtId="1" fontId="0" fillId="5" borderId="0" xfId="0" applyNumberFormat="1" applyFill="1"/>
    <xf numFmtId="1" fontId="0" fillId="0" borderId="0" xfId="0" applyNumberForma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Broj klikova za oglase na google ads platformi u razdoblju od 20015. do 2022. godine.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'4ish1'!$C$7</c:f>
              <c:strCache>
                <c:ptCount val="1"/>
                <c:pt idx="0">
                  <c:v>Broj klikova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366841644794399"/>
                  <c:y val="-2.64264362787984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4355730533683284"/>
                  <c:y val="3.16203703703703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'4ish1'!$B$8:$B$15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'4ish1'!$C$8:$C$15</c:f>
              <c:numCache>
                <c:formatCode>General</c:formatCode>
                <c:ptCount val="8"/>
                <c:pt idx="0">
                  <c:v>4900</c:v>
                </c:pt>
                <c:pt idx="1">
                  <c:v>6000</c:v>
                </c:pt>
                <c:pt idx="2">
                  <c:v>8000</c:v>
                </c:pt>
                <c:pt idx="3">
                  <c:v>10000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9-A74E-AABB-531F870A7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922928"/>
        <c:axId val="589924640"/>
      </c:scatterChart>
      <c:valAx>
        <c:axId val="58992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9924640"/>
        <c:crosses val="autoZero"/>
        <c:crossBetween val="midCat"/>
      </c:valAx>
      <c:valAx>
        <c:axId val="5899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8992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578485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318178</xdr:colOff>
      <xdr:row>4</xdr:row>
      <xdr:rowOff>7741</xdr:rowOff>
    </xdr:from>
    <xdr:to>
      <xdr:col>21</xdr:col>
      <xdr:colOff>623692</xdr:colOff>
      <xdr:row>148</xdr:row>
      <xdr:rowOff>17270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59358CE8-57E7-2B44-969B-470E411BC1A4}"/>
                </a:ext>
              </a:extLst>
            </xdr:cNvPr>
            <xdr:cNvSpPr txBox="1"/>
          </xdr:nvSpPr>
          <xdr:spPr>
            <a:xfrm>
              <a:off x="9286661" y="735494"/>
              <a:ext cx="6726862" cy="2621933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59358CE8-57E7-2B44-969B-470E411BC1A4}"/>
                </a:ext>
              </a:extLst>
            </xdr:cNvPr>
            <xdr:cNvSpPr txBox="1"/>
          </xdr:nvSpPr>
          <xdr:spPr>
            <a:xfrm>
              <a:off x="9286661" y="735494"/>
              <a:ext cx="6726862" cy="2621933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>
    <xdr:from>
      <xdr:col>0</xdr:col>
      <xdr:colOff>292100</xdr:colOff>
      <xdr:row>18</xdr:row>
      <xdr:rowOff>165100</xdr:rowOff>
    </xdr:from>
    <xdr:to>
      <xdr:col>4</xdr:col>
      <xdr:colOff>50800</xdr:colOff>
      <xdr:row>33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FB7DA1-34D1-A49D-A9F2-2EE6B6B959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120449</xdr:colOff>
      <xdr:row>2</xdr:row>
      <xdr:rowOff>34639</xdr:rowOff>
    </xdr:from>
    <xdr:to>
      <xdr:col>19</xdr:col>
      <xdr:colOff>424620</xdr:colOff>
      <xdr:row>133</xdr:row>
      <xdr:rowOff>81836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1">
              <a:extLst>
                <a:ext uri="{FF2B5EF4-FFF2-40B4-BE49-F238E27FC236}">
                  <a16:creationId xmlns:a16="http://schemas.microsoft.com/office/drawing/2014/main" id="{DBDCD1F0-7F49-0F4C-BE9E-B46010A874D2}"/>
                </a:ext>
              </a:extLst>
            </xdr:cNvPr>
            <xdr:cNvSpPr txBox="1"/>
          </xdr:nvSpPr>
          <xdr:spPr>
            <a:xfrm>
              <a:off x="6676395" y="395044"/>
              <a:ext cx="6654171" cy="237653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2" name="TextBox 11">
              <a:extLst>
                <a:ext uri="{FF2B5EF4-FFF2-40B4-BE49-F238E27FC236}">
                  <a16:creationId xmlns:a16="http://schemas.microsoft.com/office/drawing/2014/main" id="{DBDCD1F0-7F49-0F4C-BE9E-B46010A874D2}"/>
                </a:ext>
              </a:extLst>
            </xdr:cNvPr>
            <xdr:cNvSpPr txBox="1"/>
          </xdr:nvSpPr>
          <xdr:spPr>
            <a:xfrm>
              <a:off x="6676395" y="395044"/>
              <a:ext cx="6654171" cy="237653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6328125" defaultRowHeight="14.5" x14ac:dyDescent="0.35"/>
  <cols>
    <col min="1" max="1" width="17.453125" style="75" customWidth="1"/>
    <col min="2" max="2" width="11.36328125" style="75" customWidth="1"/>
    <col min="3" max="3" width="8.6328125" style="75"/>
    <col min="4" max="4" width="10.6328125" style="75" customWidth="1"/>
    <col min="5" max="6" width="8.6328125" style="75"/>
    <col min="7" max="7" width="10.81640625" style="75" bestFit="1" customWidth="1"/>
    <col min="8" max="16384" width="8.6328125" style="75"/>
  </cols>
  <sheetData>
    <row r="1" spans="1:9" ht="26" x14ac:dyDescent="0.6">
      <c r="A1" s="74"/>
      <c r="D1" s="76" t="s">
        <v>0</v>
      </c>
      <c r="G1" s="74"/>
      <c r="I1" s="75" t="s">
        <v>1</v>
      </c>
    </row>
    <row r="2" spans="1:9" x14ac:dyDescent="0.35">
      <c r="D2" s="94" t="s">
        <v>2</v>
      </c>
      <c r="I2" s="75" t="s">
        <v>3</v>
      </c>
    </row>
    <row r="3" spans="1:9" x14ac:dyDescent="0.35">
      <c r="D3" s="94" t="s">
        <v>4</v>
      </c>
    </row>
    <row r="5" spans="1:9" x14ac:dyDescent="0.35">
      <c r="A5" s="77"/>
      <c r="B5" s="102" t="s">
        <v>5</v>
      </c>
      <c r="C5" s="103"/>
      <c r="D5" s="104"/>
      <c r="E5" s="102" t="s">
        <v>6</v>
      </c>
      <c r="F5" s="103"/>
      <c r="G5" s="104"/>
      <c r="H5" s="78"/>
    </row>
    <row r="6" spans="1:9" x14ac:dyDescent="0.35">
      <c r="A6" s="77" t="s">
        <v>7</v>
      </c>
      <c r="B6" s="78" t="s">
        <v>8</v>
      </c>
      <c r="C6" s="78" t="s">
        <v>9</v>
      </c>
      <c r="D6" s="78" t="s">
        <v>10</v>
      </c>
      <c r="E6" s="78" t="s">
        <v>11</v>
      </c>
      <c r="F6" s="78" t="s">
        <v>12</v>
      </c>
      <c r="G6" s="78" t="s">
        <v>13</v>
      </c>
      <c r="H6" s="78" t="s">
        <v>14</v>
      </c>
    </row>
    <row r="7" spans="1:9" x14ac:dyDescent="0.35">
      <c r="A7" s="77" t="s">
        <v>15</v>
      </c>
      <c r="B7" s="79">
        <v>13</v>
      </c>
      <c r="C7" s="79">
        <v>13</v>
      </c>
      <c r="D7" s="79">
        <v>13</v>
      </c>
      <c r="E7" s="79">
        <v>13</v>
      </c>
      <c r="F7" s="79">
        <v>13</v>
      </c>
      <c r="G7" s="79">
        <v>13</v>
      </c>
      <c r="H7" s="79">
        <f>SUM(B7:G7)</f>
        <v>78</v>
      </c>
    </row>
    <row r="8" spans="1:9" ht="29" x14ac:dyDescent="0.35">
      <c r="A8" s="80" t="s">
        <v>16</v>
      </c>
      <c r="B8" s="81">
        <v>30</v>
      </c>
      <c r="C8" s="81">
        <v>30</v>
      </c>
      <c r="D8" s="81">
        <v>30</v>
      </c>
      <c r="E8" s="81">
        <v>30</v>
      </c>
      <c r="F8" s="81">
        <v>30</v>
      </c>
      <c r="G8" s="81">
        <v>30</v>
      </c>
      <c r="H8" s="81">
        <f>SUM(B8:G8)</f>
        <v>180</v>
      </c>
    </row>
    <row r="11" spans="1:9" x14ac:dyDescent="0.35">
      <c r="A11" s="82" t="s">
        <v>17</v>
      </c>
    </row>
    <row r="12" spans="1:9" x14ac:dyDescent="0.35">
      <c r="A12" s="82"/>
    </row>
    <row r="13" spans="1:9" x14ac:dyDescent="0.35">
      <c r="A13" s="82" t="s">
        <v>18</v>
      </c>
    </row>
    <row r="14" spans="1:9" x14ac:dyDescent="0.35">
      <c r="A14" s="82"/>
    </row>
    <row r="15" spans="1:9" x14ac:dyDescent="0.35">
      <c r="A15" s="82" t="s">
        <v>19</v>
      </c>
    </row>
    <row r="16" spans="1:9" x14ac:dyDescent="0.35">
      <c r="A16" s="82"/>
    </row>
    <row r="17" spans="1:1" x14ac:dyDescent="0.35">
      <c r="A17" s="82" t="s">
        <v>20</v>
      </c>
    </row>
    <row r="18" spans="1:1" x14ac:dyDescent="0.35">
      <c r="A18" s="82"/>
    </row>
    <row r="19" spans="1:1" x14ac:dyDescent="0.35">
      <c r="A19" s="82" t="s">
        <v>21</v>
      </c>
    </row>
    <row r="20" spans="1:1" x14ac:dyDescent="0.35">
      <c r="A20" s="82"/>
    </row>
    <row r="21" spans="1:1" x14ac:dyDescent="0.35">
      <c r="A21" s="82" t="s">
        <v>22</v>
      </c>
    </row>
    <row r="22" spans="1:1" x14ac:dyDescent="0.35">
      <c r="A22" s="82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87" zoomScaleNormal="100" workbookViewId="0"/>
  </sheetViews>
  <sheetFormatPr defaultColWidth="8.6328125" defaultRowHeight="14.5" x14ac:dyDescent="0.35"/>
  <cols>
    <col min="1" max="16384" width="8.6328125" style="84"/>
  </cols>
  <sheetData>
    <row r="2" spans="2:2" x14ac:dyDescent="0.35">
      <c r="B2" s="83"/>
    </row>
    <row r="89" spans="2:2" ht="18.5" x14ac:dyDescent="0.45">
      <c r="B89" s="85"/>
    </row>
    <row r="303" spans="2:2" ht="18.5" x14ac:dyDescent="0.45">
      <c r="B303" s="8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353B-E2D9-4C5A-AC5F-187F0F91D3FA}">
  <dimension ref="A1:M37"/>
  <sheetViews>
    <sheetView workbookViewId="0"/>
  </sheetViews>
  <sheetFormatPr defaultColWidth="8.81640625" defaultRowHeight="14.5" x14ac:dyDescent="0.35"/>
  <cols>
    <col min="1" max="1" width="21.453125" bestFit="1" customWidth="1"/>
    <col min="2" max="2" width="20.1796875" customWidth="1"/>
    <col min="3" max="3" width="14.453125" customWidth="1"/>
  </cols>
  <sheetData>
    <row r="1" spans="1:6" x14ac:dyDescent="0.35">
      <c r="A1" t="s">
        <v>23</v>
      </c>
      <c r="B1" s="62" t="s">
        <v>24</v>
      </c>
    </row>
    <row r="3" spans="1:6" x14ac:dyDescent="0.35">
      <c r="A3" s="20"/>
    </row>
    <row r="4" spans="1:6" ht="29" x14ac:dyDescent="0.35">
      <c r="A4" s="89" t="s">
        <v>25</v>
      </c>
      <c r="B4" s="67" t="s">
        <v>26</v>
      </c>
      <c r="C4" s="45"/>
    </row>
    <row r="5" spans="1:6" x14ac:dyDescent="0.35">
      <c r="A5" s="2" t="s">
        <v>27</v>
      </c>
      <c r="B5" s="90">
        <v>4.2999999999999997E-2</v>
      </c>
      <c r="C5" s="88"/>
      <c r="D5" s="91"/>
      <c r="F5" s="12"/>
    </row>
    <row r="6" spans="1:6" x14ac:dyDescent="0.35">
      <c r="A6" s="2" t="s">
        <v>28</v>
      </c>
      <c r="B6" s="90">
        <v>5.5E-2</v>
      </c>
      <c r="C6" s="88"/>
      <c r="D6" s="91"/>
    </row>
    <row r="7" spans="1:6" x14ac:dyDescent="0.35">
      <c r="A7" s="2" t="s">
        <v>29</v>
      </c>
      <c r="B7" s="90">
        <v>5.2999999999999999E-2</v>
      </c>
      <c r="C7" s="88"/>
      <c r="D7" s="91"/>
    </row>
    <row r="8" spans="1:6" x14ac:dyDescent="0.35">
      <c r="A8" s="2" t="s">
        <v>30</v>
      </c>
      <c r="B8" s="90">
        <v>5.1999999999999998E-2</v>
      </c>
      <c r="C8" s="88"/>
      <c r="D8" s="91"/>
    </row>
    <row r="9" spans="1:6" x14ac:dyDescent="0.35">
      <c r="A9" s="2" t="s">
        <v>31</v>
      </c>
      <c r="B9" s="90">
        <v>5.2999999999999999E-2</v>
      </c>
      <c r="C9" s="88"/>
      <c r="D9" s="91"/>
    </row>
    <row r="10" spans="1:6" x14ac:dyDescent="0.35">
      <c r="A10" s="2" t="s">
        <v>32</v>
      </c>
      <c r="B10" s="90">
        <v>0.05</v>
      </c>
      <c r="C10" s="88"/>
      <c r="D10" s="91"/>
    </row>
    <row r="11" spans="1:6" x14ac:dyDescent="0.35">
      <c r="A11" s="2" t="s">
        <v>33</v>
      </c>
      <c r="B11" s="90">
        <v>5.2999999999999999E-2</v>
      </c>
      <c r="C11" s="88"/>
      <c r="D11" s="91"/>
    </row>
    <row r="12" spans="1:6" x14ac:dyDescent="0.35">
      <c r="A12" s="2" t="s">
        <v>34</v>
      </c>
      <c r="B12" s="90">
        <v>5.5E-2</v>
      </c>
      <c r="C12" s="88"/>
      <c r="D12" s="91"/>
    </row>
    <row r="13" spans="1:6" x14ac:dyDescent="0.35">
      <c r="A13" s="2" t="s">
        <v>35</v>
      </c>
      <c r="B13" s="90">
        <v>4.2999999999999997E-2</v>
      </c>
      <c r="C13" s="88"/>
      <c r="D13" s="91"/>
    </row>
    <row r="14" spans="1:6" x14ac:dyDescent="0.35">
      <c r="A14" s="2" t="s">
        <v>36</v>
      </c>
      <c r="B14" s="90">
        <v>4.3999999999999997E-2</v>
      </c>
      <c r="C14" s="88"/>
      <c r="D14" s="91"/>
    </row>
    <row r="15" spans="1:6" x14ac:dyDescent="0.35">
      <c r="A15" s="2" t="s">
        <v>37</v>
      </c>
      <c r="B15" s="90">
        <v>5.2999999999999999E-2</v>
      </c>
      <c r="C15" s="88"/>
      <c r="D15" s="91"/>
    </row>
    <row r="16" spans="1:6" x14ac:dyDescent="0.35">
      <c r="A16" s="2" t="s">
        <v>38</v>
      </c>
      <c r="B16" s="90">
        <v>5.3999999999999999E-2</v>
      </c>
      <c r="C16" s="88"/>
      <c r="D16" s="91"/>
    </row>
    <row r="17" spans="1:13" x14ac:dyDescent="0.35">
      <c r="A17" s="2" t="s">
        <v>39</v>
      </c>
      <c r="B17" s="90">
        <v>4.4999999999999998E-2</v>
      </c>
      <c r="C17" s="88"/>
      <c r="D17" s="91"/>
    </row>
    <row r="18" spans="1:13" x14ac:dyDescent="0.35">
      <c r="A18" s="2" t="s">
        <v>40</v>
      </c>
      <c r="B18" s="90">
        <v>5.0999999999999997E-2</v>
      </c>
      <c r="C18" s="88"/>
      <c r="D18" s="91"/>
    </row>
    <row r="19" spans="1:13" x14ac:dyDescent="0.35">
      <c r="A19" s="2" t="s">
        <v>41</v>
      </c>
      <c r="B19" s="90">
        <v>4.8000000000000001E-2</v>
      </c>
      <c r="C19" s="88"/>
      <c r="D19" s="91"/>
    </row>
    <row r="20" spans="1:13" x14ac:dyDescent="0.35">
      <c r="A20" s="2" t="s">
        <v>42</v>
      </c>
      <c r="B20" s="90">
        <v>4.2999999999999997E-2</v>
      </c>
      <c r="C20" s="88"/>
      <c r="D20" s="91"/>
    </row>
    <row r="21" spans="1:13" x14ac:dyDescent="0.35">
      <c r="A21" s="2" t="s">
        <v>43</v>
      </c>
      <c r="B21" s="90">
        <v>4.8000000000000001E-2</v>
      </c>
      <c r="C21" s="88"/>
      <c r="D21" s="91"/>
      <c r="M21" s="12"/>
    </row>
    <row r="22" spans="1:13" x14ac:dyDescent="0.35">
      <c r="A22" s="2" t="s">
        <v>44</v>
      </c>
      <c r="B22" s="90">
        <v>4.4999999999999998E-2</v>
      </c>
      <c r="C22" s="88"/>
      <c r="D22" s="91"/>
      <c r="M22" s="12"/>
    </row>
    <row r="23" spans="1:13" x14ac:dyDescent="0.35">
      <c r="A23" s="2" t="s">
        <v>45</v>
      </c>
      <c r="B23" s="90">
        <v>4.4999999999999998E-2</v>
      </c>
      <c r="C23" s="88"/>
      <c r="D23" s="91"/>
      <c r="M23" s="12"/>
    </row>
    <row r="24" spans="1:13" x14ac:dyDescent="0.35">
      <c r="A24" s="2" t="s">
        <v>46</v>
      </c>
      <c r="B24" s="90">
        <v>4.5999999999999999E-2</v>
      </c>
      <c r="C24" s="88"/>
      <c r="D24" s="91"/>
      <c r="M24" s="12"/>
    </row>
    <row r="37" spans="1:2" x14ac:dyDescent="0.35">
      <c r="A37" s="42"/>
      <c r="B37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3A92-0EE3-4558-B59B-285FF30CB249}">
  <dimension ref="A1:G118"/>
  <sheetViews>
    <sheetView workbookViewId="0"/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6" max="7" width="11.453125" customWidth="1"/>
  </cols>
  <sheetData>
    <row r="1" spans="1:7" x14ac:dyDescent="0.35">
      <c r="A1" t="s">
        <v>47</v>
      </c>
    </row>
    <row r="3" spans="1:7" x14ac:dyDescent="0.35">
      <c r="C3" s="12"/>
      <c r="E3" s="12"/>
    </row>
    <row r="4" spans="1:7" x14ac:dyDescent="0.35">
      <c r="A4" s="64" t="s">
        <v>48</v>
      </c>
      <c r="B4" s="64" t="s">
        <v>49</v>
      </c>
      <c r="C4" s="12"/>
      <c r="E4" s="3"/>
      <c r="F4" s="49"/>
      <c r="G4" s="18"/>
    </row>
    <row r="5" spans="1:7" x14ac:dyDescent="0.35">
      <c r="A5" s="66">
        <v>1</v>
      </c>
      <c r="B5" s="66">
        <v>75</v>
      </c>
      <c r="C5" s="12"/>
      <c r="E5" s="48"/>
    </row>
    <row r="6" spans="1:7" x14ac:dyDescent="0.35">
      <c r="A6" s="66">
        <v>2</v>
      </c>
      <c r="B6" s="66">
        <v>162</v>
      </c>
      <c r="C6" s="12"/>
      <c r="E6" s="48"/>
    </row>
    <row r="7" spans="1:7" x14ac:dyDescent="0.35">
      <c r="A7" s="66">
        <v>3</v>
      </c>
      <c r="B7" s="66">
        <v>105</v>
      </c>
      <c r="C7" s="12"/>
      <c r="E7" s="48"/>
    </row>
    <row r="8" spans="1:7" x14ac:dyDescent="0.35">
      <c r="A8" s="66">
        <v>4</v>
      </c>
      <c r="B8" s="66">
        <v>80</v>
      </c>
      <c r="C8" s="12"/>
      <c r="E8" s="48"/>
    </row>
    <row r="9" spans="1:7" x14ac:dyDescent="0.35">
      <c r="A9" s="66">
        <v>5</v>
      </c>
      <c r="B9" s="66">
        <v>154</v>
      </c>
      <c r="C9" s="12"/>
      <c r="E9" s="48"/>
    </row>
    <row r="10" spans="1:7" x14ac:dyDescent="0.35">
      <c r="A10" s="66">
        <v>6</v>
      </c>
      <c r="B10" s="66">
        <v>36</v>
      </c>
      <c r="C10" s="12"/>
      <c r="E10" s="48"/>
    </row>
    <row r="11" spans="1:7" x14ac:dyDescent="0.35">
      <c r="A11" s="66">
        <v>7</v>
      </c>
      <c r="B11" s="66">
        <v>137</v>
      </c>
      <c r="C11" s="12"/>
      <c r="E11" s="48"/>
    </row>
    <row r="12" spans="1:7" x14ac:dyDescent="0.35">
      <c r="A12" s="66">
        <v>8</v>
      </c>
      <c r="B12" s="66">
        <v>94</v>
      </c>
      <c r="C12" s="12"/>
      <c r="E12" s="48"/>
    </row>
    <row r="13" spans="1:7" x14ac:dyDescent="0.35">
      <c r="A13" s="66">
        <v>9</v>
      </c>
      <c r="B13" s="66">
        <v>97</v>
      </c>
      <c r="C13" s="12"/>
      <c r="E13" s="48"/>
    </row>
    <row r="14" spans="1:7" x14ac:dyDescent="0.35">
      <c r="A14" s="66">
        <v>10</v>
      </c>
      <c r="B14" s="66">
        <v>143</v>
      </c>
      <c r="C14" s="12"/>
      <c r="E14" s="48"/>
    </row>
    <row r="15" spans="1:7" x14ac:dyDescent="0.35">
      <c r="A15" s="66">
        <v>11</v>
      </c>
      <c r="B15" s="66">
        <v>59</v>
      </c>
      <c r="C15" s="12"/>
    </row>
    <row r="16" spans="1:7" x14ac:dyDescent="0.35">
      <c r="A16" s="66">
        <v>12</v>
      </c>
      <c r="B16" s="66">
        <v>116</v>
      </c>
      <c r="C16" s="12"/>
    </row>
    <row r="17" spans="1:4" x14ac:dyDescent="0.35">
      <c r="A17" s="66">
        <v>13</v>
      </c>
      <c r="B17" s="66">
        <v>166</v>
      </c>
      <c r="C17" s="12"/>
    </row>
    <row r="18" spans="1:4" x14ac:dyDescent="0.35">
      <c r="A18" s="66">
        <v>14</v>
      </c>
      <c r="B18" s="66">
        <v>11</v>
      </c>
      <c r="C18" s="12"/>
      <c r="D18" s="47"/>
    </row>
    <row r="19" spans="1:4" x14ac:dyDescent="0.35">
      <c r="A19" s="66">
        <v>15</v>
      </c>
      <c r="B19" s="66">
        <v>135</v>
      </c>
      <c r="D19" s="46"/>
    </row>
    <row r="20" spans="1:4" x14ac:dyDescent="0.35">
      <c r="A20" s="66">
        <v>16</v>
      </c>
      <c r="B20" s="66">
        <v>92</v>
      </c>
      <c r="D20" s="46"/>
    </row>
    <row r="21" spans="1:4" x14ac:dyDescent="0.35">
      <c r="A21" s="66">
        <v>17</v>
      </c>
      <c r="B21" s="66">
        <v>88</v>
      </c>
      <c r="D21" s="46"/>
    </row>
    <row r="22" spans="1:4" x14ac:dyDescent="0.35">
      <c r="A22" s="66">
        <v>18</v>
      </c>
      <c r="B22" s="66">
        <v>142</v>
      </c>
      <c r="D22" s="46"/>
    </row>
    <row r="23" spans="1:4" x14ac:dyDescent="0.35">
      <c r="A23" s="66">
        <v>19</v>
      </c>
      <c r="B23" s="66">
        <v>20</v>
      </c>
      <c r="D23" s="46"/>
    </row>
    <row r="24" spans="1:4" x14ac:dyDescent="0.35">
      <c r="A24" s="66">
        <v>20</v>
      </c>
      <c r="B24" s="66">
        <v>10</v>
      </c>
      <c r="D24" s="46"/>
    </row>
    <row r="25" spans="1:4" x14ac:dyDescent="0.35">
      <c r="A25" s="66">
        <v>21</v>
      </c>
      <c r="B25" s="66">
        <v>47</v>
      </c>
      <c r="D25" s="46"/>
    </row>
    <row r="26" spans="1:4" x14ac:dyDescent="0.35">
      <c r="A26" s="66">
        <v>22</v>
      </c>
      <c r="B26" s="66">
        <v>22</v>
      </c>
      <c r="D26" s="46"/>
    </row>
    <row r="27" spans="1:4" x14ac:dyDescent="0.35">
      <c r="A27" s="66">
        <v>23</v>
      </c>
      <c r="B27" s="66">
        <v>93</v>
      </c>
      <c r="D27" s="46"/>
    </row>
    <row r="28" spans="1:4" x14ac:dyDescent="0.35">
      <c r="A28" s="66">
        <v>24</v>
      </c>
      <c r="B28" s="66">
        <v>50</v>
      </c>
      <c r="D28" s="46"/>
    </row>
    <row r="29" spans="1:4" x14ac:dyDescent="0.35">
      <c r="B29" s="46"/>
    </row>
    <row r="30" spans="1:4" x14ac:dyDescent="0.35">
      <c r="B30" s="46"/>
    </row>
    <row r="31" spans="1:4" x14ac:dyDescent="0.35">
      <c r="B31" s="46"/>
    </row>
    <row r="32" spans="1:4" x14ac:dyDescent="0.35">
      <c r="B32" s="46"/>
    </row>
    <row r="33" spans="2:2" x14ac:dyDescent="0.35">
      <c r="B33" s="46"/>
    </row>
    <row r="34" spans="2:2" x14ac:dyDescent="0.35">
      <c r="B34" s="46"/>
    </row>
    <row r="35" spans="2:2" x14ac:dyDescent="0.35">
      <c r="B35" s="46"/>
    </row>
    <row r="36" spans="2:2" x14ac:dyDescent="0.35">
      <c r="B36" s="46"/>
    </row>
    <row r="37" spans="2:2" x14ac:dyDescent="0.35">
      <c r="B37" s="46"/>
    </row>
    <row r="38" spans="2:2" x14ac:dyDescent="0.35">
      <c r="B38" s="46"/>
    </row>
    <row r="39" spans="2:2" x14ac:dyDescent="0.35">
      <c r="B39" s="46"/>
    </row>
    <row r="40" spans="2:2" x14ac:dyDescent="0.35">
      <c r="B40" s="46"/>
    </row>
    <row r="41" spans="2:2" x14ac:dyDescent="0.35">
      <c r="B41" s="46"/>
    </row>
    <row r="42" spans="2:2" x14ac:dyDescent="0.35">
      <c r="B42" s="46"/>
    </row>
    <row r="43" spans="2:2" x14ac:dyDescent="0.35">
      <c r="B43" s="46"/>
    </row>
    <row r="44" spans="2:2" x14ac:dyDescent="0.35">
      <c r="B44" s="46"/>
    </row>
    <row r="45" spans="2:2" x14ac:dyDescent="0.35">
      <c r="B45" s="46"/>
    </row>
    <row r="46" spans="2:2" x14ac:dyDescent="0.35">
      <c r="B46" s="46"/>
    </row>
    <row r="47" spans="2:2" x14ac:dyDescent="0.35">
      <c r="B47" s="46"/>
    </row>
    <row r="48" spans="2:2" x14ac:dyDescent="0.35">
      <c r="B48" s="46"/>
    </row>
    <row r="49" spans="2:2" x14ac:dyDescent="0.35">
      <c r="B49" s="46"/>
    </row>
    <row r="50" spans="2:2" x14ac:dyDescent="0.35">
      <c r="B50" s="46"/>
    </row>
    <row r="51" spans="2:2" x14ac:dyDescent="0.35">
      <c r="B51" s="46"/>
    </row>
    <row r="52" spans="2:2" x14ac:dyDescent="0.35">
      <c r="B52" s="46"/>
    </row>
    <row r="53" spans="2:2" x14ac:dyDescent="0.35">
      <c r="B53" s="46"/>
    </row>
    <row r="54" spans="2:2" x14ac:dyDescent="0.35">
      <c r="B54" s="46"/>
    </row>
    <row r="55" spans="2:2" x14ac:dyDescent="0.35">
      <c r="B55" s="46"/>
    </row>
    <row r="56" spans="2:2" x14ac:dyDescent="0.35">
      <c r="B56" s="46"/>
    </row>
    <row r="57" spans="2:2" x14ac:dyDescent="0.35">
      <c r="B57" s="46"/>
    </row>
    <row r="58" spans="2:2" x14ac:dyDescent="0.35">
      <c r="B58" s="46"/>
    </row>
    <row r="59" spans="2:2" x14ac:dyDescent="0.35">
      <c r="B59" s="46"/>
    </row>
    <row r="60" spans="2:2" x14ac:dyDescent="0.35">
      <c r="B60" s="46"/>
    </row>
    <row r="61" spans="2:2" x14ac:dyDescent="0.35">
      <c r="B61" s="46"/>
    </row>
    <row r="62" spans="2:2" x14ac:dyDescent="0.35">
      <c r="B62" s="46"/>
    </row>
    <row r="63" spans="2:2" x14ac:dyDescent="0.35">
      <c r="B63" s="46"/>
    </row>
    <row r="64" spans="2:2" x14ac:dyDescent="0.35">
      <c r="B64" s="46"/>
    </row>
    <row r="65" spans="2:2" x14ac:dyDescent="0.35">
      <c r="B65" s="46"/>
    </row>
    <row r="66" spans="2:2" x14ac:dyDescent="0.35">
      <c r="B66" s="46"/>
    </row>
    <row r="67" spans="2:2" x14ac:dyDescent="0.35">
      <c r="B67" s="46"/>
    </row>
    <row r="68" spans="2:2" x14ac:dyDescent="0.35">
      <c r="B68" s="46"/>
    </row>
    <row r="69" spans="2:2" x14ac:dyDescent="0.35">
      <c r="B69" s="46"/>
    </row>
    <row r="70" spans="2:2" x14ac:dyDescent="0.35">
      <c r="B70" s="46"/>
    </row>
    <row r="71" spans="2:2" x14ac:dyDescent="0.35">
      <c r="B71" s="46"/>
    </row>
    <row r="72" spans="2:2" x14ac:dyDescent="0.35">
      <c r="B72" s="46"/>
    </row>
    <row r="73" spans="2:2" x14ac:dyDescent="0.35">
      <c r="B73" s="46"/>
    </row>
    <row r="74" spans="2:2" x14ac:dyDescent="0.35">
      <c r="B74" s="46"/>
    </row>
    <row r="75" spans="2:2" x14ac:dyDescent="0.35">
      <c r="B75" s="46"/>
    </row>
    <row r="76" spans="2:2" x14ac:dyDescent="0.35">
      <c r="B76" s="46"/>
    </row>
    <row r="77" spans="2:2" x14ac:dyDescent="0.35">
      <c r="B77" s="46"/>
    </row>
    <row r="78" spans="2:2" x14ac:dyDescent="0.35">
      <c r="B78" s="46"/>
    </row>
    <row r="79" spans="2:2" x14ac:dyDescent="0.35">
      <c r="B79" s="46"/>
    </row>
    <row r="80" spans="2:2" x14ac:dyDescent="0.35">
      <c r="B80" s="46"/>
    </row>
    <row r="81" spans="2:2" x14ac:dyDescent="0.35">
      <c r="B81" s="46"/>
    </row>
    <row r="82" spans="2:2" x14ac:dyDescent="0.35">
      <c r="B82" s="46"/>
    </row>
    <row r="83" spans="2:2" x14ac:dyDescent="0.35">
      <c r="B83" s="46"/>
    </row>
    <row r="84" spans="2:2" x14ac:dyDescent="0.35">
      <c r="B84" s="46"/>
    </row>
    <row r="85" spans="2:2" x14ac:dyDescent="0.35">
      <c r="B85" s="46"/>
    </row>
    <row r="86" spans="2:2" x14ac:dyDescent="0.35">
      <c r="B86" s="46"/>
    </row>
    <row r="87" spans="2:2" x14ac:dyDescent="0.35">
      <c r="B87" s="46"/>
    </row>
    <row r="88" spans="2:2" x14ac:dyDescent="0.35">
      <c r="B88" s="46"/>
    </row>
    <row r="89" spans="2:2" x14ac:dyDescent="0.35">
      <c r="B89" s="46"/>
    </row>
    <row r="90" spans="2:2" x14ac:dyDescent="0.35">
      <c r="B90" s="46"/>
    </row>
    <row r="91" spans="2:2" x14ac:dyDescent="0.35">
      <c r="B91" s="46"/>
    </row>
    <row r="92" spans="2:2" x14ac:dyDescent="0.35">
      <c r="B92" s="46"/>
    </row>
    <row r="93" spans="2:2" x14ac:dyDescent="0.35">
      <c r="B93" s="46"/>
    </row>
    <row r="94" spans="2:2" x14ac:dyDescent="0.35">
      <c r="B94" s="46"/>
    </row>
    <row r="95" spans="2:2" x14ac:dyDescent="0.35">
      <c r="B95" s="46"/>
    </row>
    <row r="96" spans="2:2" x14ac:dyDescent="0.35">
      <c r="B96" s="46"/>
    </row>
    <row r="97" spans="2:4" x14ac:dyDescent="0.35">
      <c r="B97" s="46"/>
    </row>
    <row r="98" spans="2:4" x14ac:dyDescent="0.35">
      <c r="B98" s="46"/>
    </row>
    <row r="99" spans="2:4" x14ac:dyDescent="0.35">
      <c r="B99" s="46"/>
    </row>
    <row r="100" spans="2:4" x14ac:dyDescent="0.35">
      <c r="B100" s="46"/>
    </row>
    <row r="101" spans="2:4" x14ac:dyDescent="0.35">
      <c r="B101" s="46"/>
    </row>
    <row r="102" spans="2:4" x14ac:dyDescent="0.35">
      <c r="B102" s="46"/>
    </row>
    <row r="103" spans="2:4" x14ac:dyDescent="0.35">
      <c r="B103" s="46"/>
    </row>
    <row r="104" spans="2:4" x14ac:dyDescent="0.35">
      <c r="B104" s="46"/>
    </row>
    <row r="105" spans="2:4" x14ac:dyDescent="0.35">
      <c r="D105" s="46"/>
    </row>
    <row r="106" spans="2:4" x14ac:dyDescent="0.35">
      <c r="D106" s="46"/>
    </row>
    <row r="107" spans="2:4" x14ac:dyDescent="0.35">
      <c r="D107" s="46"/>
    </row>
    <row r="108" spans="2:4" x14ac:dyDescent="0.35">
      <c r="D108" s="46"/>
    </row>
    <row r="109" spans="2:4" x14ac:dyDescent="0.35">
      <c r="D109" s="46"/>
    </row>
    <row r="110" spans="2:4" x14ac:dyDescent="0.35">
      <c r="D110" s="46"/>
    </row>
    <row r="111" spans="2:4" x14ac:dyDescent="0.35">
      <c r="D111" s="46"/>
    </row>
    <row r="112" spans="2:4" x14ac:dyDescent="0.35">
      <c r="D112" s="46"/>
    </row>
    <row r="113" spans="4:4" x14ac:dyDescent="0.35">
      <c r="D113" s="46"/>
    </row>
    <row r="114" spans="4:4" x14ac:dyDescent="0.35">
      <c r="D114" s="46"/>
    </row>
    <row r="115" spans="4:4" x14ac:dyDescent="0.35">
      <c r="D115" s="46"/>
    </row>
    <row r="116" spans="4:4" x14ac:dyDescent="0.35">
      <c r="D116" s="46"/>
    </row>
    <row r="117" spans="4:4" x14ac:dyDescent="0.35">
      <c r="D117" s="46"/>
    </row>
    <row r="118" spans="4:4" x14ac:dyDescent="0.35">
      <c r="D118" s="4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FA7D-B91D-42CD-BA2D-07D34A167F96}">
  <dimension ref="A1:H24"/>
  <sheetViews>
    <sheetView zoomScaleNormal="100" workbookViewId="0"/>
  </sheetViews>
  <sheetFormatPr defaultColWidth="8.81640625" defaultRowHeight="14.5" x14ac:dyDescent="0.35"/>
  <cols>
    <col min="1" max="1" width="23.453125" customWidth="1"/>
    <col min="2" max="2" width="13" customWidth="1"/>
    <col min="3" max="3" width="12.453125" customWidth="1"/>
    <col min="4" max="4" width="14.453125" customWidth="1"/>
    <col min="5" max="5" width="36" customWidth="1"/>
    <col min="6" max="6" width="17.81640625" customWidth="1"/>
    <col min="7" max="8" width="13.81640625" customWidth="1"/>
    <col min="9" max="9" width="14.81640625" customWidth="1"/>
    <col min="10" max="10" width="11.1796875" customWidth="1"/>
    <col min="11" max="11" width="13.81640625" customWidth="1"/>
    <col min="12" max="12" width="11.1796875" customWidth="1"/>
    <col min="13" max="25" width="7.453125" customWidth="1"/>
    <col min="26" max="26" width="11.1796875" bestFit="1" customWidth="1"/>
  </cols>
  <sheetData>
    <row r="1" spans="1:8" x14ac:dyDescent="0.35">
      <c r="A1" t="s">
        <v>50</v>
      </c>
    </row>
    <row r="4" spans="1:8" ht="29.5" thickBot="1" x14ac:dyDescent="0.4">
      <c r="A4" s="65" t="s">
        <v>51</v>
      </c>
      <c r="B4" s="10" t="s">
        <v>52</v>
      </c>
      <c r="C4" s="10" t="s">
        <v>53</v>
      </c>
      <c r="E4" s="20"/>
      <c r="F4" s="43"/>
    </row>
    <row r="5" spans="1:8" x14ac:dyDescent="0.35">
      <c r="A5" s="9">
        <v>1</v>
      </c>
      <c r="B5" s="8">
        <v>32</v>
      </c>
      <c r="C5" s="8">
        <v>180</v>
      </c>
      <c r="D5" s="42"/>
      <c r="E5" s="42"/>
      <c r="F5" s="42"/>
      <c r="G5" s="42"/>
      <c r="H5" s="42"/>
    </row>
    <row r="6" spans="1:8" x14ac:dyDescent="0.35">
      <c r="A6" s="6">
        <v>2</v>
      </c>
      <c r="B6" s="7">
        <v>38</v>
      </c>
      <c r="C6" s="7">
        <v>240</v>
      </c>
      <c r="D6" s="12"/>
      <c r="E6" s="12"/>
      <c r="F6" s="12"/>
      <c r="G6" s="12"/>
      <c r="H6" s="12"/>
    </row>
    <row r="7" spans="1:8" x14ac:dyDescent="0.35">
      <c r="A7" s="6">
        <v>3</v>
      </c>
      <c r="B7" s="7">
        <v>57</v>
      </c>
      <c r="C7" s="7">
        <v>360</v>
      </c>
      <c r="D7" s="12"/>
      <c r="E7" s="12"/>
      <c r="F7" s="12"/>
      <c r="G7" s="12"/>
      <c r="H7" s="12"/>
    </row>
    <row r="8" spans="1:8" x14ac:dyDescent="0.35">
      <c r="A8" s="6">
        <v>4</v>
      </c>
      <c r="B8" s="7">
        <v>52</v>
      </c>
      <c r="C8" s="7">
        <v>300</v>
      </c>
      <c r="D8" s="12"/>
      <c r="E8" s="12"/>
      <c r="F8" s="12"/>
      <c r="G8" s="12"/>
      <c r="H8" s="12"/>
    </row>
    <row r="9" spans="1:8" x14ac:dyDescent="0.35">
      <c r="A9" s="9">
        <v>5</v>
      </c>
      <c r="B9" s="7">
        <v>43</v>
      </c>
      <c r="C9" s="7">
        <v>268</v>
      </c>
      <c r="D9" s="12"/>
      <c r="E9" s="12"/>
      <c r="F9" s="12"/>
      <c r="G9" s="12"/>
      <c r="H9" s="12"/>
    </row>
    <row r="10" spans="1:8" x14ac:dyDescent="0.35">
      <c r="A10" s="6">
        <v>6</v>
      </c>
      <c r="B10" s="7">
        <v>24</v>
      </c>
      <c r="C10" s="7">
        <v>120</v>
      </c>
      <c r="D10" s="12"/>
      <c r="E10" s="12"/>
      <c r="F10" s="12"/>
      <c r="G10" s="12"/>
      <c r="H10" s="12"/>
    </row>
    <row r="11" spans="1:8" x14ac:dyDescent="0.35">
      <c r="A11" s="6">
        <v>7</v>
      </c>
      <c r="B11" s="7">
        <v>62</v>
      </c>
      <c r="C11" s="7">
        <v>420</v>
      </c>
      <c r="D11" s="12"/>
      <c r="E11" s="12"/>
      <c r="F11" s="12"/>
      <c r="G11" s="12"/>
      <c r="H11" s="12"/>
    </row>
    <row r="12" spans="1:8" x14ac:dyDescent="0.35">
      <c r="A12" s="6">
        <v>8</v>
      </c>
      <c r="B12" s="7">
        <v>57</v>
      </c>
      <c r="C12" s="7">
        <v>390</v>
      </c>
      <c r="D12" s="12"/>
      <c r="E12" s="12"/>
      <c r="F12" s="12"/>
      <c r="G12" s="12"/>
      <c r="H12" s="12"/>
    </row>
    <row r="13" spans="1:8" x14ac:dyDescent="0.35">
      <c r="A13" s="9">
        <v>9</v>
      </c>
      <c r="B13" s="7">
        <v>38</v>
      </c>
      <c r="C13" s="7">
        <v>210</v>
      </c>
      <c r="D13" s="12"/>
      <c r="E13" s="12"/>
      <c r="F13" s="12"/>
      <c r="G13" s="12"/>
      <c r="H13" s="12"/>
    </row>
    <row r="14" spans="1:8" x14ac:dyDescent="0.35">
      <c r="A14" s="6">
        <v>10</v>
      </c>
      <c r="B14" s="7">
        <v>32</v>
      </c>
      <c r="C14" s="7">
        <v>180</v>
      </c>
      <c r="D14" s="12"/>
      <c r="E14" s="12"/>
      <c r="F14" s="12"/>
      <c r="G14" s="12"/>
      <c r="H14" s="12"/>
    </row>
    <row r="15" spans="1:8" x14ac:dyDescent="0.35">
      <c r="A15" s="6">
        <v>11</v>
      </c>
      <c r="B15" s="7">
        <v>69</v>
      </c>
      <c r="C15" s="7">
        <v>450</v>
      </c>
    </row>
    <row r="16" spans="1:8" x14ac:dyDescent="0.35">
      <c r="A16" s="6">
        <v>12</v>
      </c>
      <c r="B16" s="7">
        <v>38</v>
      </c>
      <c r="C16" s="7">
        <v>222</v>
      </c>
      <c r="D16" s="41"/>
      <c r="E16" s="41"/>
      <c r="G16" s="40"/>
      <c r="H16" s="38"/>
    </row>
    <row r="17" spans="1:8" x14ac:dyDescent="0.35">
      <c r="A17" s="9">
        <v>13</v>
      </c>
      <c r="B17" s="7">
        <v>52</v>
      </c>
      <c r="C17" s="7">
        <v>268</v>
      </c>
      <c r="D17" s="41"/>
      <c r="E17" s="41"/>
      <c r="G17" s="40"/>
      <c r="H17" s="38"/>
    </row>
    <row r="18" spans="1:8" x14ac:dyDescent="0.35">
      <c r="A18" s="6">
        <v>14</v>
      </c>
      <c r="B18" s="7">
        <v>57</v>
      </c>
      <c r="C18" s="7">
        <v>330</v>
      </c>
      <c r="D18" s="41"/>
      <c r="E18" s="41"/>
      <c r="G18" s="39"/>
      <c r="H18" s="38"/>
    </row>
    <row r="19" spans="1:8" x14ac:dyDescent="0.35">
      <c r="A19" s="6">
        <v>15</v>
      </c>
      <c r="B19" s="7">
        <v>43</v>
      </c>
      <c r="C19" s="7">
        <v>240</v>
      </c>
      <c r="G19" s="39"/>
      <c r="H19" s="38"/>
    </row>
    <row r="20" spans="1:8" x14ac:dyDescent="0.35">
      <c r="A20" s="6">
        <v>16</v>
      </c>
      <c r="B20" s="7">
        <v>62</v>
      </c>
      <c r="C20" s="7">
        <v>390</v>
      </c>
    </row>
    <row r="21" spans="1:8" x14ac:dyDescent="0.35">
      <c r="A21" s="9">
        <v>17</v>
      </c>
      <c r="B21" s="7">
        <v>69</v>
      </c>
      <c r="C21" s="7">
        <v>420</v>
      </c>
    </row>
    <row r="22" spans="1:8" x14ac:dyDescent="0.35">
      <c r="A22" s="6">
        <v>18</v>
      </c>
      <c r="B22" s="7">
        <v>75</v>
      </c>
      <c r="C22" s="7">
        <v>450</v>
      </c>
    </row>
    <row r="23" spans="1:8" x14ac:dyDescent="0.35">
      <c r="A23" s="6">
        <v>19</v>
      </c>
      <c r="B23" s="7">
        <v>43</v>
      </c>
      <c r="C23" s="7">
        <v>240</v>
      </c>
    </row>
    <row r="24" spans="1:8" x14ac:dyDescent="0.35">
      <c r="A24" s="6">
        <v>20</v>
      </c>
      <c r="B24" s="7">
        <v>52</v>
      </c>
      <c r="C24" s="7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1A73-76C3-46D0-96C5-6E424AE44257}">
  <dimension ref="A1:P19"/>
  <sheetViews>
    <sheetView workbookViewId="0"/>
  </sheetViews>
  <sheetFormatPr defaultColWidth="9.1796875" defaultRowHeight="14.5" x14ac:dyDescent="0.35"/>
  <cols>
    <col min="1" max="1" width="9.1796875" style="23"/>
    <col min="2" max="2" width="16" style="23" customWidth="1"/>
    <col min="3" max="3" width="11.1796875" style="23" customWidth="1"/>
    <col min="4" max="4" width="11.1796875" style="23" bestFit="1" customWidth="1"/>
    <col min="5" max="16384" width="9.1796875" style="23"/>
  </cols>
  <sheetData>
    <row r="1" spans="1:16" x14ac:dyDescent="0.35">
      <c r="A1" t="s">
        <v>50</v>
      </c>
      <c r="B1" s="62" t="s">
        <v>24</v>
      </c>
    </row>
    <row r="3" spans="1:16" x14ac:dyDescent="0.35">
      <c r="A3" s="20"/>
      <c r="B3"/>
      <c r="C3" s="35"/>
      <c r="D3" s="26"/>
      <c r="E3" s="26"/>
    </row>
    <row r="4" spans="1:16" ht="43.5" x14ac:dyDescent="0.35">
      <c r="A4" s="67" t="s">
        <v>54</v>
      </c>
      <c r="B4" s="67" t="s">
        <v>55</v>
      </c>
    </row>
    <row r="5" spans="1:16" x14ac:dyDescent="0.35">
      <c r="A5" s="95">
        <v>2015</v>
      </c>
      <c r="B5" s="95">
        <v>148</v>
      </c>
    </row>
    <row r="6" spans="1:16" x14ac:dyDescent="0.35">
      <c r="A6" s="95">
        <v>2016</v>
      </c>
      <c r="B6" s="95">
        <v>165</v>
      </c>
    </row>
    <row r="7" spans="1:16" x14ac:dyDescent="0.35">
      <c r="A7" s="95">
        <v>2017</v>
      </c>
      <c r="B7" s="95">
        <v>180</v>
      </c>
    </row>
    <row r="8" spans="1:16" x14ac:dyDescent="0.35">
      <c r="A8" s="95">
        <v>2018</v>
      </c>
      <c r="B8" s="95">
        <v>200</v>
      </c>
    </row>
    <row r="9" spans="1:16" x14ac:dyDescent="0.35">
      <c r="A9" s="95">
        <v>2019</v>
      </c>
      <c r="B9" s="95">
        <v>225</v>
      </c>
    </row>
    <row r="10" spans="1:16" x14ac:dyDescent="0.35">
      <c r="A10" s="95">
        <v>2020</v>
      </c>
      <c r="B10" s="95">
        <v>240</v>
      </c>
    </row>
    <row r="11" spans="1:16" x14ac:dyDescent="0.35">
      <c r="A11" s="95">
        <v>2021</v>
      </c>
      <c r="B11" s="95">
        <v>260</v>
      </c>
      <c r="E11"/>
    </row>
    <row r="12" spans="1:16" x14ac:dyDescent="0.35">
      <c r="A12"/>
      <c r="C12" s="19"/>
      <c r="D12" s="19"/>
    </row>
    <row r="13" spans="1:16" x14ac:dyDescent="0.35">
      <c r="A13" s="32"/>
      <c r="C13"/>
      <c r="D13" s="34"/>
      <c r="E13"/>
      <c r="P13" s="19"/>
    </row>
    <row r="15" spans="1:16" x14ac:dyDescent="0.35">
      <c r="A15"/>
      <c r="C15" s="19"/>
      <c r="D15" s="19"/>
    </row>
    <row r="16" spans="1:16" x14ac:dyDescent="0.35">
      <c r="D16" s="33"/>
      <c r="E16"/>
      <c r="P16" s="19"/>
    </row>
    <row r="17" spans="1:2" x14ac:dyDescent="0.35">
      <c r="A17"/>
    </row>
    <row r="18" spans="1:2" x14ac:dyDescent="0.35">
      <c r="A18" s="32"/>
      <c r="B18"/>
    </row>
    <row r="19" spans="1:2" x14ac:dyDescent="0.3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ColWidth="8.81640625" defaultRowHeight="14.5" x14ac:dyDescent="0.35"/>
  <cols>
    <col min="1" max="1" width="24.453125" customWidth="1"/>
    <col min="2" max="2" width="15.81640625" customWidth="1"/>
  </cols>
  <sheetData>
    <row r="1" spans="1:12" x14ac:dyDescent="0.35">
      <c r="A1" t="s">
        <v>56</v>
      </c>
    </row>
    <row r="4" spans="1:12" x14ac:dyDescent="0.35">
      <c r="A4" s="20"/>
    </row>
    <row r="5" spans="1:12" ht="15" thickBot="1" x14ac:dyDescent="0.4">
      <c r="A5" s="10" t="s">
        <v>57</v>
      </c>
      <c r="B5" s="10" t="s">
        <v>58</v>
      </c>
    </row>
    <row r="6" spans="1:12" x14ac:dyDescent="0.35">
      <c r="A6" s="9" t="s">
        <v>59</v>
      </c>
      <c r="B6" s="4">
        <v>720</v>
      </c>
    </row>
    <row r="7" spans="1:12" x14ac:dyDescent="0.35">
      <c r="A7" s="6" t="s">
        <v>60</v>
      </c>
      <c r="B7" s="2">
        <v>680</v>
      </c>
      <c r="D7" s="37"/>
      <c r="L7" s="12"/>
    </row>
    <row r="8" spans="1:12" x14ac:dyDescent="0.35">
      <c r="A8" s="6" t="s">
        <v>61</v>
      </c>
      <c r="B8" s="2">
        <v>650</v>
      </c>
    </row>
    <row r="9" spans="1:12" x14ac:dyDescent="0.35">
      <c r="A9" s="6" t="s">
        <v>62</v>
      </c>
      <c r="B9" s="2">
        <v>600</v>
      </c>
    </row>
    <row r="10" spans="1:12" x14ac:dyDescent="0.35">
      <c r="A10" s="6" t="s">
        <v>63</v>
      </c>
      <c r="B10" s="2">
        <v>580</v>
      </c>
      <c r="D10" s="37"/>
      <c r="L10" s="12"/>
    </row>
    <row r="11" spans="1:12" x14ac:dyDescent="0.35">
      <c r="A11" s="6" t="s">
        <v>64</v>
      </c>
      <c r="B11" s="2">
        <v>560</v>
      </c>
      <c r="D11" s="37"/>
    </row>
    <row r="12" spans="1:12" x14ac:dyDescent="0.35">
      <c r="A12" s="6" t="s">
        <v>65</v>
      </c>
      <c r="B12" s="2">
        <v>530</v>
      </c>
    </row>
    <row r="13" spans="1:12" x14ac:dyDescent="0.35">
      <c r="A13" s="6" t="s">
        <v>66</v>
      </c>
      <c r="B13" s="2">
        <v>500</v>
      </c>
      <c r="D13" s="37"/>
      <c r="L13" s="12"/>
    </row>
    <row r="14" spans="1:12" x14ac:dyDescent="0.35">
      <c r="A14" s="6" t="s">
        <v>67</v>
      </c>
      <c r="B14" s="2">
        <v>470</v>
      </c>
    </row>
    <row r="15" spans="1:12" x14ac:dyDescent="0.35">
      <c r="A15" s="6" t="s">
        <v>68</v>
      </c>
      <c r="B15" s="2">
        <v>450</v>
      </c>
    </row>
    <row r="16" spans="1:12" x14ac:dyDescent="0.35">
      <c r="A16" s="6" t="s">
        <v>69</v>
      </c>
      <c r="B16" s="2">
        <v>430</v>
      </c>
      <c r="D16" s="37"/>
      <c r="L16" s="12"/>
    </row>
    <row r="17" spans="1:12" x14ac:dyDescent="0.35">
      <c r="A17" s="6" t="s">
        <v>70</v>
      </c>
      <c r="B17" s="2">
        <v>410</v>
      </c>
    </row>
    <row r="18" spans="1:12" x14ac:dyDescent="0.35">
      <c r="A18" s="6" t="s">
        <v>71</v>
      </c>
      <c r="B18" s="2">
        <v>390</v>
      </c>
    </row>
    <row r="19" spans="1:12" x14ac:dyDescent="0.35">
      <c r="A19" s="6" t="s">
        <v>72</v>
      </c>
      <c r="B19" s="2">
        <v>370</v>
      </c>
      <c r="D19" s="37"/>
      <c r="L19" s="12"/>
    </row>
    <row r="20" spans="1:12" x14ac:dyDescent="0.35">
      <c r="A20" s="6" t="s">
        <v>73</v>
      </c>
      <c r="B20" s="2">
        <v>350</v>
      </c>
    </row>
    <row r="21" spans="1:12" x14ac:dyDescent="0.35">
      <c r="A21" s="6" t="s">
        <v>74</v>
      </c>
      <c r="B21" s="2">
        <v>330</v>
      </c>
    </row>
    <row r="22" spans="1:12" x14ac:dyDescent="0.35">
      <c r="A22" s="6" t="s">
        <v>75</v>
      </c>
      <c r="B22" s="2">
        <v>310</v>
      </c>
      <c r="L22" s="12"/>
    </row>
    <row r="23" spans="1:12" x14ac:dyDescent="0.35">
      <c r="A23" s="6" t="s">
        <v>76</v>
      </c>
      <c r="B23" s="2">
        <v>290</v>
      </c>
      <c r="D23" s="36"/>
    </row>
    <row r="24" spans="1:12" x14ac:dyDescent="0.35">
      <c r="A24" s="6" t="s">
        <v>77</v>
      </c>
      <c r="B24" s="2">
        <v>270</v>
      </c>
    </row>
    <row r="25" spans="1:12" x14ac:dyDescent="0.35">
      <c r="A25" s="6" t="s">
        <v>78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ColWidth="8.81640625" defaultRowHeight="14.5" x14ac:dyDescent="0.35"/>
  <cols>
    <col min="1" max="1" width="18.453125" customWidth="1"/>
    <col min="2" max="2" width="14.1796875" customWidth="1"/>
    <col min="3" max="3" width="27.81640625" customWidth="1"/>
    <col min="5" max="5" width="24" bestFit="1" customWidth="1"/>
    <col min="6" max="6" width="16.1796875" bestFit="1" customWidth="1"/>
    <col min="7" max="8" width="6.453125" customWidth="1"/>
    <col min="9" max="10" width="5.453125" customWidth="1"/>
    <col min="11" max="11" width="6.453125" customWidth="1"/>
    <col min="12" max="15" width="8.1796875" customWidth="1"/>
    <col min="16" max="16" width="11.1796875" bestFit="1" customWidth="1"/>
  </cols>
  <sheetData>
    <row r="1" spans="1:13" x14ac:dyDescent="0.35">
      <c r="A1" s="20" t="s">
        <v>79</v>
      </c>
      <c r="B1" s="21"/>
      <c r="C1" s="19"/>
      <c r="D1" s="12"/>
    </row>
    <row r="2" spans="1:13" x14ac:dyDescent="0.35">
      <c r="A2" s="20"/>
      <c r="B2" s="1"/>
      <c r="C2" s="19"/>
    </row>
    <row r="3" spans="1:13" x14ac:dyDescent="0.3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46.5" customHeight="1" thickBot="1" x14ac:dyDescent="0.4">
      <c r="A4" s="52" t="s">
        <v>80</v>
      </c>
      <c r="B4" s="52" t="s">
        <v>81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ht="16" thickBot="1" x14ac:dyDescent="0.4">
      <c r="A5" s="68">
        <v>1.4</v>
      </c>
      <c r="B5" s="54">
        <v>80</v>
      </c>
      <c r="C5" s="11"/>
      <c r="D5" s="96"/>
      <c r="E5" s="86"/>
      <c r="F5" s="50"/>
      <c r="G5" s="50"/>
      <c r="H5" s="50"/>
      <c r="I5" s="50"/>
      <c r="J5" s="50"/>
      <c r="K5" s="50"/>
      <c r="L5" s="50"/>
    </row>
    <row r="6" spans="1:13" ht="16" thickBot="1" x14ac:dyDescent="0.4">
      <c r="A6" s="69">
        <v>1.5</v>
      </c>
      <c r="B6" s="55">
        <v>77</v>
      </c>
      <c r="C6" s="87"/>
      <c r="D6" s="86"/>
      <c r="E6" s="86"/>
      <c r="F6" s="50"/>
      <c r="G6" s="50"/>
      <c r="H6" s="50"/>
      <c r="I6" s="50"/>
      <c r="J6" s="50"/>
      <c r="K6" s="50"/>
      <c r="L6" s="50"/>
    </row>
    <row r="7" spans="1:13" ht="16" thickBot="1" x14ac:dyDescent="0.4">
      <c r="A7" s="69">
        <v>2</v>
      </c>
      <c r="B7" s="55">
        <v>90</v>
      </c>
      <c r="C7" s="11"/>
      <c r="D7" s="96"/>
      <c r="E7" s="86"/>
      <c r="F7" s="50"/>
      <c r="G7" s="50"/>
      <c r="H7" s="50"/>
      <c r="I7" s="50"/>
      <c r="J7" s="50"/>
      <c r="K7" s="50"/>
      <c r="L7" s="50"/>
    </row>
    <row r="8" spans="1:13" ht="16" thickBot="1" x14ac:dyDescent="0.4">
      <c r="A8" s="69">
        <v>2.1</v>
      </c>
      <c r="B8" s="55">
        <v>95</v>
      </c>
      <c r="C8" s="11"/>
      <c r="D8" s="86"/>
      <c r="E8" s="86"/>
      <c r="F8" s="50"/>
      <c r="G8" s="50"/>
      <c r="H8" s="50"/>
      <c r="I8" s="50"/>
      <c r="J8" s="50"/>
      <c r="K8" s="50"/>
      <c r="L8" s="50"/>
    </row>
    <row r="9" spans="1:13" ht="16" thickBot="1" x14ac:dyDescent="0.4">
      <c r="A9" s="69">
        <v>2.4</v>
      </c>
      <c r="B9" s="55">
        <v>100</v>
      </c>
      <c r="C9" s="11"/>
      <c r="D9" s="96"/>
      <c r="E9" s="86"/>
      <c r="F9" s="50"/>
      <c r="G9" s="50"/>
      <c r="H9" s="50"/>
      <c r="I9" s="50"/>
      <c r="J9" s="50"/>
      <c r="K9" s="50"/>
      <c r="L9" s="50"/>
    </row>
    <row r="10" spans="1:13" ht="16" thickBot="1" x14ac:dyDescent="0.4">
      <c r="A10" s="69">
        <v>1.9</v>
      </c>
      <c r="B10" s="55">
        <v>82</v>
      </c>
      <c r="C10" s="87"/>
      <c r="D10" s="86"/>
      <c r="E10" s="86"/>
      <c r="F10" s="50"/>
      <c r="G10" s="50"/>
      <c r="H10" s="50"/>
      <c r="I10" s="50"/>
      <c r="J10" s="50"/>
      <c r="K10" s="50"/>
      <c r="L10" s="50"/>
    </row>
    <row r="11" spans="1:13" ht="16" thickBot="1" x14ac:dyDescent="0.4">
      <c r="A11" s="69">
        <v>2.2000000000000002</v>
      </c>
      <c r="B11" s="55">
        <v>92</v>
      </c>
      <c r="C11" s="11"/>
      <c r="D11" s="11"/>
      <c r="E11" s="86"/>
      <c r="F11" s="50"/>
      <c r="G11" s="50"/>
      <c r="H11" s="50"/>
      <c r="I11" s="50"/>
      <c r="J11" s="50"/>
      <c r="K11" s="50"/>
      <c r="L11" s="50"/>
    </row>
    <row r="12" spans="1:13" ht="16" thickBot="1" x14ac:dyDescent="0.4">
      <c r="A12" s="68">
        <v>2.6</v>
      </c>
      <c r="B12" s="54">
        <v>105</v>
      </c>
      <c r="C12" s="11"/>
      <c r="D12" s="86"/>
      <c r="E12" s="86"/>
      <c r="F12" s="50"/>
      <c r="G12" s="50"/>
      <c r="H12" s="50"/>
      <c r="I12" s="50"/>
      <c r="J12" s="50"/>
      <c r="K12" s="50"/>
      <c r="L12" s="50"/>
    </row>
    <row r="13" spans="1:13" ht="16" thickBot="1" x14ac:dyDescent="0.4">
      <c r="A13" s="69">
        <v>2.2999999999999998</v>
      </c>
      <c r="B13" s="55">
        <v>98</v>
      </c>
      <c r="C13" s="11"/>
      <c r="D13" s="11"/>
      <c r="E13" s="86"/>
      <c r="F13" s="50"/>
      <c r="G13" s="50"/>
      <c r="H13" s="50"/>
      <c r="I13" s="50"/>
      <c r="J13" s="50"/>
      <c r="K13" s="50"/>
      <c r="L13" s="50"/>
    </row>
    <row r="14" spans="1:13" ht="16" thickBot="1" x14ac:dyDescent="0.4">
      <c r="A14" s="69">
        <v>2</v>
      </c>
      <c r="B14" s="55">
        <v>86</v>
      </c>
      <c r="C14" s="11"/>
      <c r="D14" s="11"/>
      <c r="E14" s="96"/>
    </row>
    <row r="15" spans="1:13" ht="16" thickBot="1" x14ac:dyDescent="0.4">
      <c r="A15" s="69">
        <v>2.1</v>
      </c>
      <c r="B15" s="55">
        <v>90</v>
      </c>
    </row>
    <row r="16" spans="1:13" ht="16" thickBot="1" x14ac:dyDescent="0.4">
      <c r="A16" s="69">
        <v>1.8</v>
      </c>
      <c r="B16" s="55">
        <v>80</v>
      </c>
    </row>
    <row r="17" spans="1:5" ht="16" thickBot="1" x14ac:dyDescent="0.4">
      <c r="A17" s="69">
        <v>2.5</v>
      </c>
      <c r="B17" s="55">
        <v>104</v>
      </c>
    </row>
    <row r="18" spans="1:5" ht="16" thickBot="1" x14ac:dyDescent="0.4">
      <c r="A18" s="69">
        <v>2.7</v>
      </c>
      <c r="B18" s="55">
        <v>110</v>
      </c>
    </row>
    <row r="19" spans="1:5" ht="16" thickBot="1" x14ac:dyDescent="0.4">
      <c r="A19" s="68">
        <v>2.8</v>
      </c>
      <c r="B19" s="54">
        <v>115</v>
      </c>
    </row>
    <row r="20" spans="1:5" ht="16" thickBot="1" x14ac:dyDescent="0.4">
      <c r="A20" s="69">
        <v>2.2000000000000002</v>
      </c>
      <c r="B20" s="55">
        <v>94</v>
      </c>
    </row>
    <row r="21" spans="1:5" ht="16" thickBot="1" x14ac:dyDescent="0.4">
      <c r="A21" s="69">
        <v>2.4</v>
      </c>
      <c r="B21" s="55">
        <v>100</v>
      </c>
    </row>
    <row r="22" spans="1:5" ht="16" thickBot="1" x14ac:dyDescent="0.4">
      <c r="A22" s="69">
        <v>2.6</v>
      </c>
      <c r="B22" s="55">
        <v>108</v>
      </c>
    </row>
    <row r="23" spans="1:5" ht="16" thickBot="1" x14ac:dyDescent="0.4">
      <c r="A23" s="69">
        <v>2.1</v>
      </c>
      <c r="B23" s="55">
        <v>92</v>
      </c>
    </row>
    <row r="24" spans="1:5" ht="16" thickBot="1" x14ac:dyDescent="0.4">
      <c r="A24" s="69">
        <v>2</v>
      </c>
      <c r="B24" s="55">
        <v>88</v>
      </c>
    </row>
    <row r="25" spans="1:5" ht="16" thickBot="1" x14ac:dyDescent="0.4">
      <c r="A25" s="69">
        <v>2.2999999999999998</v>
      </c>
      <c r="B25" s="55">
        <v>96</v>
      </c>
      <c r="D25" s="12"/>
    </row>
    <row r="27" spans="1:5" x14ac:dyDescent="0.35">
      <c r="D27" s="12"/>
    </row>
    <row r="28" spans="1:5" x14ac:dyDescent="0.35">
      <c r="D28" s="12"/>
      <c r="E28" s="31"/>
    </row>
    <row r="32" spans="1:5" x14ac:dyDescent="0.35">
      <c r="E32" s="13"/>
    </row>
    <row r="34" spans="4:5" x14ac:dyDescent="0.35">
      <c r="D34" s="12"/>
      <c r="E34" s="30"/>
    </row>
    <row r="35" spans="4:5" x14ac:dyDescent="0.35">
      <c r="D35" s="12"/>
    </row>
    <row r="39" spans="4:5" x14ac:dyDescent="0.35">
      <c r="D39" s="12"/>
    </row>
    <row r="40" spans="4:5" x14ac:dyDescent="0.35">
      <c r="D40" s="12"/>
      <c r="E40" s="22"/>
    </row>
    <row r="44" spans="4:5" x14ac:dyDescent="0.35">
      <c r="D44" s="12"/>
      <c r="E44" s="2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1640625" defaultRowHeight="14.5" x14ac:dyDescent="0.35"/>
  <cols>
    <col min="1" max="1" width="22.453125" customWidth="1"/>
  </cols>
  <sheetData>
    <row r="1" spans="1:1" x14ac:dyDescent="0.35">
      <c r="A1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8"/>
  <sheetViews>
    <sheetView tabSelected="1" zoomScaleNormal="100" workbookViewId="0">
      <selection activeCell="E15" sqref="E15"/>
    </sheetView>
  </sheetViews>
  <sheetFormatPr defaultColWidth="9.1796875" defaultRowHeight="14.5" x14ac:dyDescent="0.35"/>
  <cols>
    <col min="1" max="1" width="17" style="27" customWidth="1"/>
    <col min="2" max="2" width="17.81640625" style="27" bestFit="1" customWidth="1"/>
    <col min="3" max="3" width="19.1796875" style="27" bestFit="1" customWidth="1"/>
    <col min="4" max="4" width="9.1796875" style="27"/>
    <col min="5" max="5" width="10" style="27" customWidth="1"/>
    <col min="6" max="16384" width="9.1796875" style="27"/>
  </cols>
  <sheetData>
    <row r="1" spans="1:15" x14ac:dyDescent="0.35">
      <c r="A1" t="s">
        <v>79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3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" thickBot="1" x14ac:dyDescent="0.4">
      <c r="A7" s="5" t="s">
        <v>54</v>
      </c>
      <c r="B7" s="27" t="s">
        <v>104</v>
      </c>
      <c r="C7" s="10" t="s">
        <v>82</v>
      </c>
      <c r="D7" s="1" t="s">
        <v>97</v>
      </c>
      <c r="E7" s="1" t="s">
        <v>100</v>
      </c>
      <c r="F7" s="1"/>
      <c r="G7" s="1"/>
      <c r="H7" s="1"/>
      <c r="I7"/>
      <c r="J7"/>
      <c r="K7"/>
      <c r="L7"/>
      <c r="M7"/>
      <c r="N7"/>
      <c r="O7"/>
    </row>
    <row r="8" spans="1:15" x14ac:dyDescent="0.35">
      <c r="A8" s="16">
        <v>2015</v>
      </c>
      <c r="B8" s="27">
        <v>0</v>
      </c>
      <c r="C8" s="2">
        <v>4900</v>
      </c>
      <c r="D8" s="14" t="s">
        <v>98</v>
      </c>
      <c r="E8" s="14">
        <f>C8/$C$9*100</f>
        <v>81.666666666666671</v>
      </c>
      <c r="F8"/>
      <c r="G8"/>
      <c r="H8"/>
      <c r="I8"/>
      <c r="J8"/>
      <c r="K8"/>
      <c r="L8"/>
      <c r="M8"/>
      <c r="N8"/>
    </row>
    <row r="9" spans="1:15" x14ac:dyDescent="0.35">
      <c r="A9" s="16">
        <v>2016</v>
      </c>
      <c r="B9" s="27">
        <v>1</v>
      </c>
      <c r="C9" s="2">
        <v>6000</v>
      </c>
      <c r="D9" s="14">
        <f t="shared" ref="D9:D15" si="0">C9/C8*100</f>
        <v>122.44897959183673</v>
      </c>
      <c r="E9" s="14">
        <v>100</v>
      </c>
      <c r="F9"/>
      <c r="G9"/>
      <c r="H9"/>
      <c r="I9"/>
      <c r="J9"/>
      <c r="K9"/>
      <c r="L9"/>
      <c r="M9"/>
      <c r="N9"/>
    </row>
    <row r="10" spans="1:15" x14ac:dyDescent="0.35">
      <c r="A10" s="16">
        <v>2017</v>
      </c>
      <c r="B10" s="27">
        <v>2</v>
      </c>
      <c r="C10" s="2">
        <v>8000</v>
      </c>
      <c r="D10" s="14">
        <f t="shared" si="0"/>
        <v>133.33333333333331</v>
      </c>
      <c r="E10" s="14">
        <f>C10/$C$9*100</f>
        <v>133.33333333333331</v>
      </c>
      <c r="F10"/>
      <c r="G10"/>
      <c r="H10"/>
      <c r="I10"/>
      <c r="J10"/>
      <c r="K10"/>
      <c r="L10"/>
      <c r="M10"/>
      <c r="N10"/>
    </row>
    <row r="11" spans="1:15" x14ac:dyDescent="0.35">
      <c r="A11" s="16">
        <v>2018</v>
      </c>
      <c r="B11" s="27">
        <v>3</v>
      </c>
      <c r="C11" s="2">
        <v>10000</v>
      </c>
      <c r="D11" s="14">
        <f t="shared" si="0"/>
        <v>125</v>
      </c>
      <c r="E11" s="14">
        <f>C11/$C$9*100</f>
        <v>166.66666666666669</v>
      </c>
      <c r="F11"/>
      <c r="G11"/>
      <c r="H11"/>
      <c r="I11"/>
      <c r="J11"/>
      <c r="K11"/>
      <c r="L11"/>
      <c r="M11"/>
      <c r="N11"/>
    </row>
    <row r="12" spans="1:15" x14ac:dyDescent="0.35">
      <c r="A12" s="16">
        <v>2019</v>
      </c>
      <c r="B12" s="27">
        <v>4</v>
      </c>
      <c r="C12" s="2">
        <v>12000</v>
      </c>
      <c r="D12" s="14">
        <f t="shared" si="0"/>
        <v>120</v>
      </c>
      <c r="E12" s="14">
        <f>C12/$C$9*100</f>
        <v>200</v>
      </c>
      <c r="F12"/>
      <c r="G12"/>
      <c r="H12"/>
      <c r="I12"/>
      <c r="J12"/>
      <c r="K12"/>
      <c r="L12"/>
      <c r="M12"/>
      <c r="N12"/>
    </row>
    <row r="13" spans="1:15" x14ac:dyDescent="0.35">
      <c r="A13" s="16">
        <v>2020</v>
      </c>
      <c r="B13" s="27">
        <v>5</v>
      </c>
      <c r="C13" s="2">
        <v>15000</v>
      </c>
      <c r="D13" s="14">
        <f t="shared" si="0"/>
        <v>125</v>
      </c>
      <c r="E13" s="14">
        <f>C13/$C$9*100</f>
        <v>250</v>
      </c>
      <c r="F13"/>
      <c r="G13"/>
      <c r="H13"/>
      <c r="I13"/>
      <c r="J13"/>
      <c r="K13"/>
      <c r="L13"/>
      <c r="M13"/>
      <c r="N13"/>
    </row>
    <row r="14" spans="1:15" x14ac:dyDescent="0.35">
      <c r="A14" s="16">
        <v>2021</v>
      </c>
      <c r="B14" s="27">
        <v>6</v>
      </c>
      <c r="C14" s="2">
        <v>18000</v>
      </c>
      <c r="D14" s="14">
        <f t="shared" si="0"/>
        <v>120</v>
      </c>
      <c r="E14" s="14">
        <f>C14/$C$9*100</f>
        <v>300</v>
      </c>
      <c r="F14"/>
      <c r="G14"/>
      <c r="H14"/>
      <c r="I14"/>
      <c r="J14"/>
      <c r="K14"/>
      <c r="L14"/>
      <c r="M14"/>
      <c r="N14"/>
    </row>
    <row r="15" spans="1:15" x14ac:dyDescent="0.35">
      <c r="A15" s="16">
        <v>2022</v>
      </c>
      <c r="B15" s="27">
        <v>7</v>
      </c>
      <c r="C15" s="2">
        <v>21700</v>
      </c>
      <c r="D15" s="14">
        <f t="shared" si="0"/>
        <v>120.55555555555554</v>
      </c>
      <c r="E15" s="14">
        <f>C15/$C$9*100</f>
        <v>361.66666666666669</v>
      </c>
      <c r="F15"/>
      <c r="G15"/>
      <c r="H15"/>
      <c r="I15"/>
      <c r="J15"/>
      <c r="K15"/>
      <c r="L15"/>
      <c r="M15"/>
      <c r="N15"/>
    </row>
    <row r="16" spans="1:15" x14ac:dyDescent="0.35">
      <c r="E16"/>
    </row>
    <row r="17" spans="1:6" x14ac:dyDescent="0.35">
      <c r="A17" s="27" t="s">
        <v>99</v>
      </c>
    </row>
    <row r="18" spans="1:6" x14ac:dyDescent="0.35">
      <c r="A18" s="27" t="s">
        <v>103</v>
      </c>
    </row>
    <row r="19" spans="1:6" x14ac:dyDescent="0.35">
      <c r="A19" s="97"/>
    </row>
    <row r="20" spans="1:6" x14ac:dyDescent="0.35">
      <c r="A20" s="98"/>
      <c r="F20" s="28"/>
    </row>
    <row r="21" spans="1:6" x14ac:dyDescent="0.35">
      <c r="A21" s="98"/>
    </row>
    <row r="22" spans="1:6" x14ac:dyDescent="0.35">
      <c r="A22" s="98"/>
    </row>
    <row r="36" spans="1:3" x14ac:dyDescent="0.35">
      <c r="A36" s="27" t="s">
        <v>105</v>
      </c>
    </row>
    <row r="37" spans="1:3" x14ac:dyDescent="0.35">
      <c r="A37" s="27" t="s">
        <v>106</v>
      </c>
    </row>
    <row r="38" spans="1:3" x14ac:dyDescent="0.35">
      <c r="A38" s="27" t="s">
        <v>107</v>
      </c>
    </row>
    <row r="40" spans="1:3" x14ac:dyDescent="0.35">
      <c r="A40" s="27" t="s">
        <v>108</v>
      </c>
      <c r="B40" s="27">
        <v>5034.8999999999996</v>
      </c>
      <c r="C40" s="27" t="s">
        <v>110</v>
      </c>
    </row>
    <row r="41" spans="1:3" x14ac:dyDescent="0.35">
      <c r="A41" s="27" t="s">
        <v>109</v>
      </c>
      <c r="B41" s="27">
        <v>0.214</v>
      </c>
      <c r="C41" s="27" t="s">
        <v>114</v>
      </c>
    </row>
    <row r="42" spans="1:3" x14ac:dyDescent="0.35">
      <c r="A42" s="27" t="s">
        <v>111</v>
      </c>
      <c r="B42" s="27">
        <f>ROUND(EXP(0.214),4)</f>
        <v>1.2385999999999999</v>
      </c>
    </row>
    <row r="43" spans="1:3" x14ac:dyDescent="0.35">
      <c r="A43" s="27" t="s">
        <v>113</v>
      </c>
      <c r="B43" s="27">
        <f>(B42-1)*100</f>
        <v>23.859999999999992</v>
      </c>
    </row>
    <row r="44" spans="1:3" x14ac:dyDescent="0.35">
      <c r="B44" s="27" t="s">
        <v>112</v>
      </c>
    </row>
    <row r="46" spans="1:3" x14ac:dyDescent="0.35">
      <c r="A46" s="16">
        <v>2015</v>
      </c>
      <c r="B46" s="27">
        <v>0</v>
      </c>
    </row>
    <row r="47" spans="1:3" x14ac:dyDescent="0.35">
      <c r="A47" s="16">
        <v>2016</v>
      </c>
      <c r="B47" s="27">
        <v>1</v>
      </c>
    </row>
    <row r="48" spans="1:3" x14ac:dyDescent="0.35">
      <c r="A48" s="16">
        <v>2017</v>
      </c>
      <c r="B48" s="27">
        <v>2</v>
      </c>
    </row>
    <row r="49" spans="1:4" x14ac:dyDescent="0.35">
      <c r="A49" s="16">
        <v>2018</v>
      </c>
      <c r="B49" s="27">
        <v>3</v>
      </c>
    </row>
    <row r="50" spans="1:4" x14ac:dyDescent="0.35">
      <c r="A50" s="16">
        <v>2019</v>
      </c>
      <c r="B50" s="27">
        <v>4</v>
      </c>
    </row>
    <row r="51" spans="1:4" x14ac:dyDescent="0.35">
      <c r="A51" s="16">
        <v>2020</v>
      </c>
      <c r="B51" s="27">
        <v>5</v>
      </c>
    </row>
    <row r="52" spans="1:4" x14ac:dyDescent="0.35">
      <c r="A52" s="16">
        <v>2021</v>
      </c>
      <c r="B52" s="27">
        <v>6</v>
      </c>
    </row>
    <row r="53" spans="1:4" x14ac:dyDescent="0.35">
      <c r="A53" s="16">
        <v>2022</v>
      </c>
      <c r="B53" s="27">
        <v>7</v>
      </c>
    </row>
    <row r="54" spans="1:4" x14ac:dyDescent="0.35">
      <c r="A54" s="16">
        <v>2023</v>
      </c>
      <c r="B54" s="27">
        <v>8</v>
      </c>
    </row>
    <row r="55" spans="1:4" x14ac:dyDescent="0.35">
      <c r="A55" s="16">
        <v>2024</v>
      </c>
      <c r="B55" s="27">
        <v>9</v>
      </c>
    </row>
    <row r="56" spans="1:4" x14ac:dyDescent="0.35">
      <c r="A56" s="16">
        <v>2025</v>
      </c>
      <c r="B56" s="99">
        <v>10</v>
      </c>
      <c r="C56" s="27" t="s">
        <v>115</v>
      </c>
      <c r="D56" s="27">
        <f>B40*B42^B56</f>
        <v>42785.992039413817</v>
      </c>
    </row>
    <row r="58" spans="1:4" x14ac:dyDescent="0.35">
      <c r="A58" s="27" t="s">
        <v>116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9"/>
  <sheetViews>
    <sheetView zoomScale="111" workbookViewId="0">
      <selection activeCell="C7" sqref="C7"/>
    </sheetView>
  </sheetViews>
  <sheetFormatPr defaultColWidth="9.1796875" defaultRowHeight="14.5" x14ac:dyDescent="0.35"/>
  <cols>
    <col min="1" max="1" width="18.453125" style="23" customWidth="1"/>
    <col min="2" max="2" width="11.1796875" style="23" customWidth="1"/>
    <col min="3" max="3" width="9.6328125" style="23" bestFit="1" customWidth="1"/>
    <col min="4" max="16384" width="9.1796875" style="23"/>
  </cols>
  <sheetData>
    <row r="1" spans="1:15" x14ac:dyDescent="0.35">
      <c r="A1" t="s">
        <v>23</v>
      </c>
      <c r="B1"/>
      <c r="C1"/>
      <c r="D1"/>
      <c r="E1"/>
      <c r="F1"/>
      <c r="G1"/>
      <c r="H1"/>
      <c r="I1"/>
    </row>
    <row r="2" spans="1:15" x14ac:dyDescent="0.35">
      <c r="A2"/>
      <c r="B2"/>
      <c r="C2"/>
      <c r="D2"/>
      <c r="E2"/>
      <c r="F2"/>
      <c r="G2"/>
      <c r="H2"/>
      <c r="I2"/>
    </row>
    <row r="3" spans="1:15" x14ac:dyDescent="0.35">
      <c r="A3" t="s">
        <v>23</v>
      </c>
      <c r="B3"/>
      <c r="C3"/>
      <c r="D3"/>
      <c r="E3"/>
      <c r="F3"/>
      <c r="G3"/>
      <c r="H3"/>
      <c r="I3"/>
    </row>
    <row r="4" spans="1:15" x14ac:dyDescent="0.35">
      <c r="A4"/>
      <c r="B4"/>
      <c r="C4"/>
      <c r="D4"/>
      <c r="E4"/>
      <c r="F4"/>
      <c r="G4"/>
      <c r="H4"/>
      <c r="I4"/>
      <c r="J4" s="25"/>
      <c r="K4" s="25"/>
      <c r="L4" s="25"/>
      <c r="M4" s="25"/>
      <c r="N4" s="25"/>
      <c r="O4" s="25"/>
    </row>
    <row r="5" spans="1:15" ht="15" thickBot="1" x14ac:dyDescent="0.4">
      <c r="A5" s="5" t="s">
        <v>54</v>
      </c>
      <c r="B5" s="5" t="s">
        <v>83</v>
      </c>
      <c r="C5" t="s">
        <v>100</v>
      </c>
      <c r="D5"/>
      <c r="E5"/>
      <c r="F5"/>
      <c r="G5"/>
      <c r="H5"/>
      <c r="I5"/>
    </row>
    <row r="6" spans="1:15" x14ac:dyDescent="0.35">
      <c r="A6" s="17">
        <v>2010</v>
      </c>
      <c r="B6" s="92">
        <v>101.3</v>
      </c>
      <c r="C6" s="100">
        <f t="shared" ref="C6:C10" si="0">C7/B7*100</f>
        <v>76.487481437828819</v>
      </c>
      <c r="D6"/>
      <c r="E6"/>
      <c r="F6"/>
      <c r="G6"/>
      <c r="H6"/>
      <c r="I6"/>
    </row>
    <row r="7" spans="1:15" x14ac:dyDescent="0.35">
      <c r="A7" s="16">
        <v>2011</v>
      </c>
      <c r="B7" s="93">
        <v>108.1</v>
      </c>
      <c r="C7" s="101">
        <f t="shared" si="0"/>
        <v>82.682967434292948</v>
      </c>
      <c r="D7"/>
      <c r="E7"/>
      <c r="F7"/>
      <c r="G7"/>
      <c r="H7"/>
      <c r="I7" s="24"/>
    </row>
    <row r="8" spans="1:15" x14ac:dyDescent="0.35">
      <c r="A8" s="17">
        <v>2012</v>
      </c>
      <c r="B8" s="93">
        <v>105.8</v>
      </c>
      <c r="C8" s="101">
        <f t="shared" si="0"/>
        <v>87.478579545481935</v>
      </c>
      <c r="D8"/>
      <c r="E8"/>
      <c r="F8"/>
      <c r="G8"/>
      <c r="H8"/>
    </row>
    <row r="9" spans="1:15" x14ac:dyDescent="0.35">
      <c r="A9" s="16">
        <v>2013</v>
      </c>
      <c r="B9" s="93">
        <v>105.9</v>
      </c>
      <c r="C9" s="101">
        <f t="shared" si="0"/>
        <v>92.639815738665376</v>
      </c>
      <c r="D9"/>
      <c r="E9"/>
      <c r="F9"/>
      <c r="G9"/>
      <c r="H9"/>
    </row>
    <row r="10" spans="1:15" x14ac:dyDescent="0.35">
      <c r="A10" s="17">
        <v>2014</v>
      </c>
      <c r="B10" s="93">
        <v>104.5</v>
      </c>
      <c r="C10" s="101">
        <f t="shared" si="0"/>
        <v>96.808607446905313</v>
      </c>
      <c r="D10"/>
      <c r="E10"/>
      <c r="F10"/>
      <c r="G10"/>
      <c r="H10"/>
    </row>
    <row r="11" spans="1:15" x14ac:dyDescent="0.35">
      <c r="A11" s="16">
        <v>2015</v>
      </c>
      <c r="B11" s="93">
        <v>99.9</v>
      </c>
      <c r="C11" s="101">
        <f>C12/B12*100</f>
        <v>96.71179883945841</v>
      </c>
      <c r="D11"/>
      <c r="E11"/>
      <c r="F11"/>
      <c r="G11"/>
      <c r="H11"/>
    </row>
    <row r="12" spans="1:15" x14ac:dyDescent="0.35">
      <c r="A12" s="17">
        <v>2016</v>
      </c>
      <c r="B12" s="93">
        <v>103.4</v>
      </c>
      <c r="C12" s="101">
        <v>100</v>
      </c>
      <c r="D12">
        <f>D17/C17*100</f>
        <v>60930.157742668074</v>
      </c>
      <c r="E12"/>
      <c r="F12"/>
      <c r="G12"/>
      <c r="H12"/>
    </row>
    <row r="13" spans="1:15" x14ac:dyDescent="0.35">
      <c r="A13" s="16">
        <v>2017</v>
      </c>
      <c r="B13" s="93">
        <v>106.7</v>
      </c>
      <c r="C13" s="101">
        <f>C12*B13/100</f>
        <v>106.7</v>
      </c>
      <c r="D13">
        <f>$D$12*C13/100</f>
        <v>65012.478311426836</v>
      </c>
      <c r="E13"/>
      <c r="F13"/>
      <c r="G13"/>
      <c r="H13"/>
    </row>
    <row r="14" spans="1:15" x14ac:dyDescent="0.35">
      <c r="A14" s="17">
        <v>2018</v>
      </c>
      <c r="B14" s="93">
        <v>103.9</v>
      </c>
      <c r="C14" s="101">
        <f t="shared" ref="C14:C18" si="1">C13*B14/100</f>
        <v>110.86130000000001</v>
      </c>
      <c r="D14">
        <f t="shared" ref="D14:D16" si="2">$D$12*C14/100</f>
        <v>67547.964965572493</v>
      </c>
      <c r="E14"/>
      <c r="F14"/>
      <c r="G14"/>
      <c r="H14"/>
    </row>
    <row r="15" spans="1:15" x14ac:dyDescent="0.35">
      <c r="A15" s="16">
        <v>2019</v>
      </c>
      <c r="B15" s="93">
        <v>103.4</v>
      </c>
      <c r="C15" s="101">
        <f t="shared" si="1"/>
        <v>114.63058420000002</v>
      </c>
      <c r="D15">
        <f t="shared" si="2"/>
        <v>69844.595774401954</v>
      </c>
      <c r="E15"/>
      <c r="F15"/>
      <c r="G15"/>
      <c r="H15"/>
    </row>
    <row r="16" spans="1:15" x14ac:dyDescent="0.35">
      <c r="A16" s="17">
        <v>2020</v>
      </c>
      <c r="B16" s="93">
        <v>99.6</v>
      </c>
      <c r="C16" s="101">
        <f t="shared" si="1"/>
        <v>114.17206186320001</v>
      </c>
      <c r="D16">
        <f t="shared" si="2"/>
        <v>69565.217391304352</v>
      </c>
      <c r="E16"/>
      <c r="F16"/>
      <c r="G16"/>
      <c r="H16"/>
    </row>
    <row r="17" spans="1:8" x14ac:dyDescent="0.35">
      <c r="A17" s="16">
        <v>2021</v>
      </c>
      <c r="B17" s="93">
        <v>103.5</v>
      </c>
      <c r="C17" s="101">
        <f t="shared" si="1"/>
        <v>118.16808402841201</v>
      </c>
      <c r="D17">
        <v>72000</v>
      </c>
      <c r="E17"/>
      <c r="F17"/>
      <c r="G17"/>
      <c r="H17"/>
    </row>
    <row r="18" spans="1:8" x14ac:dyDescent="0.35">
      <c r="A18" s="17">
        <v>2022</v>
      </c>
      <c r="B18" s="93">
        <v>102.6</v>
      </c>
      <c r="C18" s="101">
        <f t="shared" si="1"/>
        <v>121.24045421315071</v>
      </c>
      <c r="D18"/>
      <c r="E18"/>
      <c r="F18"/>
      <c r="G18"/>
      <c r="H18"/>
    </row>
    <row r="20" spans="1:8" x14ac:dyDescent="0.35">
      <c r="A20" s="97" t="s">
        <v>117</v>
      </c>
    </row>
    <row r="21" spans="1:8" ht="16.5" x14ac:dyDescent="0.45">
      <c r="A21" s="98" t="s">
        <v>118</v>
      </c>
    </row>
    <row r="22" spans="1:8" ht="16.5" x14ac:dyDescent="0.45">
      <c r="A22" s="98" t="s">
        <v>119</v>
      </c>
    </row>
    <row r="24" spans="1:8" x14ac:dyDescent="0.35">
      <c r="A24" s="23" t="s">
        <v>120</v>
      </c>
    </row>
    <row r="26" spans="1:8" x14ac:dyDescent="0.35">
      <c r="A26" s="97" t="s">
        <v>121</v>
      </c>
    </row>
    <row r="27" spans="1:8" ht="16.5" x14ac:dyDescent="0.45">
      <c r="A27" s="98" t="s">
        <v>101</v>
      </c>
    </row>
    <row r="28" spans="1:8" ht="16.5" x14ac:dyDescent="0.45">
      <c r="A28" s="98" t="s">
        <v>102</v>
      </c>
    </row>
    <row r="29" spans="1:8" x14ac:dyDescent="0.35">
      <c r="A29" s="9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5"/>
  <sheetViews>
    <sheetView workbookViewId="0"/>
  </sheetViews>
  <sheetFormatPr defaultColWidth="8.81640625" defaultRowHeight="14.5" x14ac:dyDescent="0.35"/>
  <cols>
    <col min="1" max="1" width="22.1796875" customWidth="1"/>
    <col min="2" max="2" width="14.453125" customWidth="1"/>
    <col min="12" max="12" width="12.1796875" customWidth="1"/>
  </cols>
  <sheetData>
    <row r="1" spans="1:7" x14ac:dyDescent="0.35">
      <c r="A1" t="s">
        <v>84</v>
      </c>
    </row>
    <row r="4" spans="1:7" x14ac:dyDescent="0.35">
      <c r="A4" s="11"/>
      <c r="B4" s="11"/>
      <c r="C4" s="11"/>
      <c r="D4" s="11"/>
      <c r="E4" s="11"/>
      <c r="F4" s="11"/>
      <c r="G4" s="11"/>
    </row>
    <row r="5" spans="1:7" x14ac:dyDescent="0.35">
      <c r="A5" s="53" t="s">
        <v>85</v>
      </c>
      <c r="B5" s="70" t="s">
        <v>86</v>
      </c>
      <c r="C5" s="11"/>
      <c r="D5" s="11"/>
      <c r="E5" s="11"/>
      <c r="F5" s="11"/>
      <c r="G5" s="11"/>
    </row>
    <row r="6" spans="1:7" ht="17.25" customHeight="1" x14ac:dyDescent="0.35">
      <c r="A6" s="72">
        <v>44197</v>
      </c>
      <c r="B6" s="73">
        <v>548</v>
      </c>
      <c r="C6" s="11"/>
      <c r="D6" s="11"/>
      <c r="E6" s="11"/>
      <c r="F6" s="11"/>
      <c r="G6" s="11"/>
    </row>
    <row r="7" spans="1:7" x14ac:dyDescent="0.35">
      <c r="A7" s="72">
        <v>44228</v>
      </c>
      <c r="B7" s="73">
        <v>575</v>
      </c>
      <c r="C7" s="11"/>
      <c r="D7" s="11"/>
      <c r="E7" s="11"/>
      <c r="F7" s="11"/>
      <c r="G7" s="11"/>
    </row>
    <row r="8" spans="1:7" x14ac:dyDescent="0.35">
      <c r="A8" s="72">
        <v>44256</v>
      </c>
      <c r="B8" s="73">
        <v>703</v>
      </c>
      <c r="C8" s="11"/>
      <c r="D8" s="11"/>
      <c r="E8" s="11"/>
      <c r="F8" s="11"/>
      <c r="G8" s="11"/>
    </row>
    <row r="9" spans="1:7" x14ac:dyDescent="0.35">
      <c r="A9" s="72">
        <v>44287</v>
      </c>
      <c r="B9" s="73">
        <v>379</v>
      </c>
      <c r="C9" s="11"/>
      <c r="D9" s="11"/>
      <c r="E9" s="11"/>
      <c r="F9" s="11"/>
      <c r="G9" s="11"/>
    </row>
    <row r="10" spans="1:7" x14ac:dyDescent="0.35">
      <c r="A10" s="72">
        <v>44317</v>
      </c>
      <c r="B10" s="73">
        <v>421</v>
      </c>
      <c r="C10" s="11"/>
      <c r="D10" s="11"/>
      <c r="E10" s="11"/>
      <c r="F10" s="11"/>
      <c r="G10" s="11"/>
    </row>
    <row r="11" spans="1:7" x14ac:dyDescent="0.35">
      <c r="A11" s="72">
        <v>44348</v>
      </c>
      <c r="B11" s="73">
        <v>532</v>
      </c>
      <c r="C11" s="11"/>
      <c r="D11" s="11"/>
      <c r="E11" s="11"/>
      <c r="F11" s="11"/>
      <c r="G11" s="11"/>
    </row>
    <row r="12" spans="1:7" x14ac:dyDescent="0.35">
      <c r="A12" s="72">
        <v>44378</v>
      </c>
      <c r="B12" s="73">
        <v>351</v>
      </c>
      <c r="C12" s="11"/>
      <c r="D12" s="11"/>
      <c r="E12" s="11"/>
      <c r="F12" s="11"/>
      <c r="G12" s="11"/>
    </row>
    <row r="13" spans="1:7" x14ac:dyDescent="0.35">
      <c r="A13" s="72">
        <v>44409</v>
      </c>
      <c r="B13" s="73">
        <v>484</v>
      </c>
      <c r="C13" s="11"/>
      <c r="D13" s="11"/>
      <c r="E13" s="11"/>
      <c r="F13" s="11"/>
      <c r="G13" s="11"/>
    </row>
    <row r="14" spans="1:7" x14ac:dyDescent="0.35">
      <c r="A14" s="72">
        <v>44440</v>
      </c>
      <c r="B14" s="73">
        <v>403</v>
      </c>
      <c r="C14" s="11"/>
      <c r="D14" s="11"/>
      <c r="E14" s="11"/>
      <c r="F14" s="11"/>
      <c r="G14" s="11"/>
    </row>
    <row r="15" spans="1:7" x14ac:dyDescent="0.35">
      <c r="A15" s="72">
        <v>44470</v>
      </c>
      <c r="B15" s="73">
        <v>393</v>
      </c>
      <c r="C15" s="11"/>
      <c r="D15" s="11"/>
      <c r="E15" s="11"/>
      <c r="F15" s="11"/>
      <c r="G15" s="11"/>
    </row>
    <row r="16" spans="1:7" x14ac:dyDescent="0.35">
      <c r="A16" s="72">
        <v>44501</v>
      </c>
      <c r="B16" s="73">
        <v>414</v>
      </c>
      <c r="C16" s="11"/>
      <c r="D16" s="11"/>
      <c r="E16" s="11"/>
      <c r="F16" s="11"/>
      <c r="G16" s="11"/>
    </row>
    <row r="17" spans="1:7" x14ac:dyDescent="0.35">
      <c r="A17" s="72">
        <v>44531</v>
      </c>
      <c r="B17" s="73">
        <v>463</v>
      </c>
      <c r="C17" s="11"/>
      <c r="D17" s="11"/>
      <c r="E17" s="11"/>
      <c r="F17" s="11"/>
      <c r="G17" s="11"/>
    </row>
    <row r="18" spans="1:7" x14ac:dyDescent="0.35">
      <c r="A18" s="72">
        <v>44562</v>
      </c>
      <c r="B18" s="73">
        <v>563</v>
      </c>
      <c r="C18" s="11"/>
      <c r="D18" s="11"/>
      <c r="E18" s="11"/>
      <c r="F18" s="11"/>
      <c r="G18" s="11"/>
    </row>
    <row r="19" spans="1:7" x14ac:dyDescent="0.35">
      <c r="A19" s="72">
        <v>44593</v>
      </c>
      <c r="B19" s="73">
        <v>434</v>
      </c>
      <c r="C19" s="11"/>
      <c r="D19" s="11"/>
      <c r="E19" s="11"/>
      <c r="F19" s="11"/>
      <c r="G19" s="11"/>
    </row>
    <row r="20" spans="1:7" x14ac:dyDescent="0.35">
      <c r="A20" s="72">
        <v>44621</v>
      </c>
      <c r="B20" s="73">
        <v>484</v>
      </c>
      <c r="C20" s="11"/>
      <c r="D20" s="11"/>
      <c r="E20" s="11"/>
      <c r="F20" s="11"/>
      <c r="G20" s="11"/>
    </row>
    <row r="21" spans="1:7" x14ac:dyDescent="0.35">
      <c r="A21" s="72">
        <v>44652</v>
      </c>
      <c r="B21" s="73">
        <v>487</v>
      </c>
      <c r="C21" s="11"/>
      <c r="D21" s="11"/>
      <c r="E21" s="11"/>
      <c r="F21" s="11"/>
      <c r="G21" s="11"/>
    </row>
    <row r="22" spans="1:7" x14ac:dyDescent="0.35">
      <c r="A22" s="72">
        <v>44682</v>
      </c>
      <c r="B22" s="73">
        <v>354</v>
      </c>
      <c r="C22" s="11"/>
      <c r="D22" s="11"/>
      <c r="E22" s="11"/>
      <c r="F22" s="11"/>
      <c r="G22" s="11"/>
    </row>
    <row r="23" spans="1:7" x14ac:dyDescent="0.35">
      <c r="A23" s="72">
        <v>44713</v>
      </c>
      <c r="B23" s="73">
        <v>382</v>
      </c>
      <c r="C23" s="11"/>
      <c r="D23" s="11"/>
      <c r="E23" s="11"/>
      <c r="F23" s="11"/>
      <c r="G23" s="11"/>
    </row>
    <row r="24" spans="1:7" x14ac:dyDescent="0.35">
      <c r="A24" s="72">
        <v>44743</v>
      </c>
      <c r="B24" s="73">
        <v>579</v>
      </c>
      <c r="C24" s="11"/>
      <c r="D24" s="11"/>
      <c r="E24" s="11"/>
      <c r="F24" s="11"/>
      <c r="G24" s="11"/>
    </row>
    <row r="25" spans="1:7" x14ac:dyDescent="0.35">
      <c r="A25" s="72">
        <v>44774</v>
      </c>
      <c r="B25" s="73">
        <v>374</v>
      </c>
      <c r="C25" s="11"/>
      <c r="D25" s="11"/>
      <c r="E25" s="11"/>
      <c r="F25" s="11"/>
      <c r="G25" s="11"/>
    </row>
    <row r="26" spans="1:7" x14ac:dyDescent="0.35">
      <c r="A26" s="72">
        <v>44805</v>
      </c>
      <c r="B26" s="73">
        <v>403</v>
      </c>
      <c r="C26" s="11"/>
      <c r="D26" s="11"/>
      <c r="E26" s="11"/>
      <c r="F26" s="11"/>
      <c r="G26" s="11"/>
    </row>
    <row r="27" spans="1:7" x14ac:dyDescent="0.35">
      <c r="A27" s="72">
        <v>44835</v>
      </c>
      <c r="B27" s="73">
        <v>459</v>
      </c>
      <c r="C27" s="11"/>
      <c r="D27" s="11"/>
      <c r="E27" s="11"/>
      <c r="F27" s="11"/>
      <c r="G27" s="11"/>
    </row>
    <row r="28" spans="1:7" x14ac:dyDescent="0.35">
      <c r="A28" s="72">
        <v>44866</v>
      </c>
      <c r="B28" s="73">
        <v>266</v>
      </c>
      <c r="C28" s="11"/>
      <c r="D28" s="11"/>
      <c r="E28" s="11"/>
      <c r="F28" s="11"/>
      <c r="G28" s="11"/>
    </row>
    <row r="29" spans="1:7" x14ac:dyDescent="0.35">
      <c r="A29" s="72">
        <v>44896</v>
      </c>
      <c r="B29" s="73">
        <v>306</v>
      </c>
      <c r="C29" s="11"/>
      <c r="D29" s="11"/>
      <c r="E29" s="11"/>
      <c r="F29" s="11"/>
      <c r="G29" s="11"/>
    </row>
    <row r="30" spans="1:7" ht="15" customHeight="1" x14ac:dyDescent="0.35">
      <c r="A30" s="72">
        <v>44927</v>
      </c>
      <c r="B30" s="73">
        <v>484</v>
      </c>
      <c r="C30" s="11"/>
      <c r="D30" s="11"/>
      <c r="E30" s="11"/>
      <c r="F30" s="11"/>
      <c r="G30" s="11"/>
    </row>
    <row r="31" spans="1:7" x14ac:dyDescent="0.35">
      <c r="A31" s="72">
        <v>44958</v>
      </c>
      <c r="B31" s="73">
        <v>447</v>
      </c>
      <c r="C31" s="11"/>
      <c r="D31" s="11"/>
      <c r="E31" s="11"/>
      <c r="F31" s="11"/>
      <c r="G31" s="11"/>
    </row>
    <row r="32" spans="1:7" x14ac:dyDescent="0.35">
      <c r="A32" s="72">
        <v>44986</v>
      </c>
      <c r="B32" s="73">
        <v>457</v>
      </c>
      <c r="C32" s="11"/>
      <c r="D32" s="11"/>
      <c r="E32" s="11"/>
      <c r="F32" s="11"/>
      <c r="G32" s="11"/>
    </row>
    <row r="33" spans="1:7" x14ac:dyDescent="0.35">
      <c r="A33" s="72">
        <v>45017</v>
      </c>
      <c r="B33" s="73">
        <v>366</v>
      </c>
      <c r="C33" s="11"/>
      <c r="D33" s="11"/>
      <c r="E33" s="11"/>
      <c r="F33" s="11"/>
      <c r="G33" s="11"/>
    </row>
    <row r="34" spans="1:7" x14ac:dyDescent="0.35">
      <c r="A34" s="72">
        <v>45047</v>
      </c>
      <c r="B34" s="73">
        <v>340</v>
      </c>
      <c r="C34" s="11"/>
      <c r="D34" s="11"/>
      <c r="E34" s="11"/>
      <c r="F34" s="11"/>
      <c r="G34" s="11"/>
    </row>
    <row r="35" spans="1:7" x14ac:dyDescent="0.35">
      <c r="A35" s="72">
        <v>45078</v>
      </c>
      <c r="B35" s="73">
        <v>322</v>
      </c>
      <c r="C35" s="11"/>
      <c r="D35" s="11"/>
      <c r="E35" s="11"/>
      <c r="F35" s="11"/>
      <c r="G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ColWidth="8.81640625"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87</v>
      </c>
    </row>
    <row r="5" spans="1:14" x14ac:dyDescent="0.35">
      <c r="A5" t="s">
        <v>88</v>
      </c>
    </row>
    <row r="8" spans="1:14" ht="15" customHeight="1" x14ac:dyDescent="0.35">
      <c r="A8" t="s">
        <v>89</v>
      </c>
    </row>
    <row r="11" spans="1:14" x14ac:dyDescent="0.35">
      <c r="A11" t="s">
        <v>90</v>
      </c>
    </row>
    <row r="12" spans="1:14" x14ac:dyDescent="0.35">
      <c r="N12" s="12"/>
    </row>
    <row r="14" spans="1:14" x14ac:dyDescent="0.35">
      <c r="A14" t="s">
        <v>91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3"/>
  <sheetViews>
    <sheetView zoomScaleNormal="100" workbookViewId="0"/>
  </sheetViews>
  <sheetFormatPr defaultColWidth="8.81640625"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453125" bestFit="1" customWidth="1"/>
    <col min="6" max="6" width="13.1796875" customWidth="1"/>
  </cols>
  <sheetData>
    <row r="1" spans="1:4" x14ac:dyDescent="0.35">
      <c r="A1" t="s">
        <v>23</v>
      </c>
    </row>
    <row r="3" spans="1:4" x14ac:dyDescent="0.35">
      <c r="B3" s="61"/>
    </row>
    <row r="4" spans="1:4" ht="14.5" customHeight="1" x14ac:dyDescent="0.35">
      <c r="A4" s="57" t="s">
        <v>92</v>
      </c>
      <c r="B4" s="57" t="s">
        <v>93</v>
      </c>
      <c r="C4" s="57" t="s">
        <v>94</v>
      </c>
    </row>
    <row r="5" spans="1:4" x14ac:dyDescent="0.35">
      <c r="A5" s="56">
        <v>25</v>
      </c>
      <c r="B5" s="56">
        <v>32</v>
      </c>
      <c r="C5" s="56">
        <v>33</v>
      </c>
    </row>
    <row r="6" spans="1:4" x14ac:dyDescent="0.35">
      <c r="A6" s="56">
        <v>28</v>
      </c>
      <c r="B6" s="56">
        <v>35</v>
      </c>
      <c r="C6" s="56">
        <v>29</v>
      </c>
    </row>
    <row r="7" spans="1:4" x14ac:dyDescent="0.35">
      <c r="A7" s="56">
        <v>30</v>
      </c>
      <c r="B7" s="56">
        <v>33</v>
      </c>
      <c r="C7" s="56">
        <v>34</v>
      </c>
    </row>
    <row r="8" spans="1:4" x14ac:dyDescent="0.35">
      <c r="A8" s="56">
        <v>27</v>
      </c>
      <c r="B8" s="56">
        <v>26</v>
      </c>
      <c r="C8" s="56">
        <v>26</v>
      </c>
      <c r="D8" s="3"/>
    </row>
    <row r="9" spans="1:4" x14ac:dyDescent="0.35">
      <c r="A9" s="56">
        <v>34</v>
      </c>
      <c r="B9" s="56">
        <v>34</v>
      </c>
      <c r="C9" s="56">
        <v>28</v>
      </c>
    </row>
    <row r="10" spans="1:4" x14ac:dyDescent="0.35">
      <c r="A10" s="56">
        <v>29</v>
      </c>
      <c r="B10" s="56">
        <v>31</v>
      </c>
      <c r="C10" s="56">
        <v>25</v>
      </c>
    </row>
    <row r="11" spans="1:4" x14ac:dyDescent="0.35">
      <c r="A11" s="56">
        <v>28</v>
      </c>
      <c r="B11" s="56">
        <v>26</v>
      </c>
      <c r="C11" s="56">
        <v>26</v>
      </c>
    </row>
    <row r="12" spans="1:4" x14ac:dyDescent="0.35">
      <c r="A12" s="56">
        <v>34</v>
      </c>
      <c r="B12" s="56">
        <v>31</v>
      </c>
      <c r="C12" s="56">
        <v>28</v>
      </c>
    </row>
    <row r="13" spans="1:4" x14ac:dyDescent="0.35">
      <c r="A13" s="56">
        <v>29</v>
      </c>
      <c r="B13" s="56">
        <v>31</v>
      </c>
      <c r="C13" s="56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/>
  </sheetViews>
  <sheetFormatPr defaultColWidth="8.81640625" defaultRowHeight="14.5" x14ac:dyDescent="0.35"/>
  <cols>
    <col min="1" max="1" width="21.1796875" customWidth="1"/>
    <col min="2" max="2" width="24.81640625" customWidth="1"/>
    <col min="3" max="3" width="10.1796875" bestFit="1" customWidth="1"/>
    <col min="4" max="4" width="16.1796875" bestFit="1" customWidth="1"/>
    <col min="5" max="5" width="32.453125" bestFit="1" customWidth="1"/>
    <col min="6" max="6" width="29.453125" bestFit="1" customWidth="1"/>
  </cols>
  <sheetData>
    <row r="1" spans="1:6" x14ac:dyDescent="0.35">
      <c r="A1" t="s">
        <v>84</v>
      </c>
    </row>
    <row r="3" spans="1:6" x14ac:dyDescent="0.35">
      <c r="A3" s="63"/>
    </row>
    <row r="4" spans="1:6" ht="29" x14ac:dyDescent="0.35">
      <c r="A4" s="67" t="s">
        <v>95</v>
      </c>
    </row>
    <row r="5" spans="1:6" x14ac:dyDescent="0.35">
      <c r="A5" s="15">
        <v>2.5</v>
      </c>
    </row>
    <row r="6" spans="1:6" x14ac:dyDescent="0.35">
      <c r="A6" s="15">
        <v>3.1</v>
      </c>
    </row>
    <row r="7" spans="1:6" x14ac:dyDescent="0.35">
      <c r="A7" s="15">
        <v>2.8</v>
      </c>
    </row>
    <row r="8" spans="1:6" x14ac:dyDescent="0.35">
      <c r="A8" s="15">
        <v>2.9</v>
      </c>
    </row>
    <row r="9" spans="1:6" x14ac:dyDescent="0.35">
      <c r="A9" s="15">
        <v>2.7</v>
      </c>
    </row>
    <row r="10" spans="1:6" x14ac:dyDescent="0.35">
      <c r="A10" s="15">
        <v>3.4</v>
      </c>
    </row>
    <row r="11" spans="1:6" x14ac:dyDescent="0.35">
      <c r="A11" s="15">
        <v>3.6</v>
      </c>
    </row>
    <row r="12" spans="1:6" x14ac:dyDescent="0.35">
      <c r="A12" s="15">
        <v>3</v>
      </c>
    </row>
    <row r="13" spans="1:6" x14ac:dyDescent="0.35">
      <c r="A13" s="15">
        <v>3.8</v>
      </c>
    </row>
    <row r="14" spans="1:6" x14ac:dyDescent="0.35">
      <c r="A14" s="15">
        <v>3.5</v>
      </c>
    </row>
    <row r="15" spans="1:6" x14ac:dyDescent="0.35">
      <c r="A15" s="71">
        <v>4</v>
      </c>
    </row>
    <row r="16" spans="1:6" x14ac:dyDescent="0.35">
      <c r="A16" s="71">
        <v>3.7</v>
      </c>
      <c r="D16" s="3"/>
      <c r="E16" s="3"/>
      <c r="F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0"/>
  <sheetViews>
    <sheetView workbookViewId="0"/>
  </sheetViews>
  <sheetFormatPr defaultColWidth="9.1796875" defaultRowHeight="14.5" x14ac:dyDescent="0.35"/>
  <cols>
    <col min="1" max="1" width="22.1796875" customWidth="1"/>
    <col min="2" max="2" width="11.1796875" customWidth="1"/>
    <col min="4" max="4" width="19.81640625" customWidth="1"/>
    <col min="5" max="5" width="15.1796875" customWidth="1"/>
    <col min="6" max="6" width="14.81640625" customWidth="1"/>
    <col min="7" max="7" width="11.81640625" customWidth="1"/>
  </cols>
  <sheetData>
    <row r="1" spans="1:3" x14ac:dyDescent="0.35">
      <c r="A1" t="s">
        <v>23</v>
      </c>
    </row>
    <row r="3" spans="1:3" x14ac:dyDescent="0.35">
      <c r="A3" s="58"/>
      <c r="B3" s="45"/>
      <c r="C3" s="45"/>
    </row>
    <row r="4" spans="1:3" x14ac:dyDescent="0.35">
      <c r="A4" s="12"/>
      <c r="B4" s="12"/>
      <c r="C4" s="12"/>
    </row>
    <row r="5" spans="1:3" x14ac:dyDescent="0.35">
      <c r="A5" s="59" t="s">
        <v>96</v>
      </c>
      <c r="B5" s="59" t="s">
        <v>82</v>
      </c>
      <c r="C5" s="12"/>
    </row>
    <row r="6" spans="1:3" x14ac:dyDescent="0.35">
      <c r="A6" s="60">
        <v>1</v>
      </c>
      <c r="B6" s="60">
        <v>714</v>
      </c>
      <c r="C6" s="12"/>
    </row>
    <row r="7" spans="1:3" x14ac:dyDescent="0.35">
      <c r="A7" s="60">
        <v>2</v>
      </c>
      <c r="B7" s="60">
        <v>234</v>
      </c>
      <c r="C7" s="12"/>
    </row>
    <row r="8" spans="1:3" x14ac:dyDescent="0.35">
      <c r="A8" s="60">
        <v>3</v>
      </c>
      <c r="B8" s="60">
        <v>254</v>
      </c>
      <c r="C8" s="12"/>
    </row>
    <row r="9" spans="1:3" x14ac:dyDescent="0.35">
      <c r="A9" s="60">
        <v>4</v>
      </c>
      <c r="B9" s="60">
        <v>212</v>
      </c>
      <c r="C9" s="12"/>
    </row>
    <row r="10" spans="1:3" x14ac:dyDescent="0.35">
      <c r="A10" s="12"/>
      <c r="B10" s="12"/>
      <c r="C10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A4979-89B6-45A2-8D0A-79A8FD8BC2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E86284-7584-44BE-946C-712330CA1241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A63C0D6C-BCAD-423E-8047-DDB589BDA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Nađ</dc:creator>
  <cp:keywords/>
  <dc:description/>
  <cp:lastModifiedBy>Toni Milun</cp:lastModifiedBy>
  <cp:revision/>
  <dcterms:created xsi:type="dcterms:W3CDTF">2018-07-18T04:58:41Z</dcterms:created>
  <dcterms:modified xsi:type="dcterms:W3CDTF">2024-09-09T15:06:55Z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