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D9B468B2-EDB6-4386-AE8F-080512440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ute" sheetId="30" r:id="rId1"/>
    <sheet name="1ish1" sheetId="32" r:id="rId2"/>
    <sheet name="1ish2" sheetId="33" r:id="rId3"/>
    <sheet name="1ish3" sheetId="34" r:id="rId4"/>
    <sheet name="2ish1" sheetId="35" r:id="rId5"/>
    <sheet name="2ish2" sheetId="18" r:id="rId6"/>
    <sheet name="3ish1" sheetId="16" r:id="rId7"/>
    <sheet name="3ish2" sheetId="25" r:id="rId8"/>
    <sheet name="4ish1" sheetId="13" r:id="rId9"/>
    <sheet name="4ish2" sheetId="12" r:id="rId10"/>
    <sheet name="5ish1" sheetId="10" r:id="rId11"/>
    <sheet name="5ish2" sheetId="9" r:id="rId12"/>
    <sheet name="Formule" sheetId="31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4" l="1"/>
  <c r="E17" i="4"/>
  <c r="E16" i="4"/>
  <c r="D17" i="4"/>
  <c r="D16" i="4"/>
  <c r="C17" i="4"/>
  <c r="C16" i="4"/>
  <c r="F12" i="4"/>
  <c r="F13" i="4" s="1"/>
  <c r="E13" i="4"/>
  <c r="D13" i="4"/>
  <c r="C13" i="4"/>
  <c r="F11" i="4"/>
  <c r="E25" i="27"/>
  <c r="F27" i="7"/>
  <c r="H8" i="30" l="1"/>
  <c r="H7" i="30"/>
</calcChain>
</file>

<file path=xl/sharedStrings.xml><?xml version="1.0" encoding="utf-8"?>
<sst xmlns="http://schemas.openxmlformats.org/spreadsheetml/2006/main" count="194" uniqueCount="152">
  <si>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</si>
  <si>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</si>
  <si>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</si>
  <si>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</si>
  <si>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</si>
  <si>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</si>
  <si>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</si>
  <si>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</si>
  <si>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</si>
  <si>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</si>
  <si>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</si>
  <si>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</si>
  <si>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</si>
  <si>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</si>
  <si>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</si>
  <si>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</si>
  <si>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</si>
  <si>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</si>
  <si>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</si>
  <si>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</si>
  <si>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</si>
  <si>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</si>
  <si>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</si>
  <si>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</si>
  <si>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</si>
  <si>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</si>
  <si>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</si>
  <si>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</si>
  <si>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</si>
  <si>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</si>
  <si>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</si>
  <si>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</si>
  <si>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</si>
  <si>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</si>
  <si>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</si>
  <si>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</si>
  <si>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</si>
  <si>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</si>
  <si>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</si>
  <si>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</si>
  <si>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</si>
  <si>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</si>
  <si>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</si>
  <si>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</si>
  <si>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</si>
  <si>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</si>
  <si>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</si>
  <si>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</si>
  <si>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</si>
  <si>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</si>
  <si>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</si>
  <si>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</si>
  <si>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</si>
  <si>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</si>
  <si>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</si>
  <si>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</si>
  <si>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</si>
  <si>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</si>
  <si>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</si>
  <si>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</si>
  <si>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</si>
  <si>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</si>
  <si>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</si>
  <si>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</si>
  <si>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</si>
  <si>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</si>
  <si>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</si>
  <si>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</si>
  <si>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</si>
  <si>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</si>
  <si>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</si>
  <si>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</si>
  <si>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</si>
  <si>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</si>
  <si>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</si>
  <si>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</si>
  <si>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</si>
  <si>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</si>
  <si>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</si>
  <si>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</si>
  <si>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</si>
  <si>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</si>
  <si>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</si>
  <si>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</si>
  <si>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</si>
  <si>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</si>
  <si>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</si>
  <si>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Broj klikova (000)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</si>
  <si>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</si>
  <si>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</si>
  <si>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</si>
  <si>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</si>
  <si>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</si>
  <si>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</si>
  <si>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</si>
  <si>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</si>
  <si>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</si>
  <si>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</si>
  <si>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</si>
  <si>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</si>
  <si>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</si>
  <si>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</si>
  <si>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</si>
  <si>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</si>
  <si>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</si>
  <si>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</si>
  <si>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H0</t>
  </si>
  <si>
    <t>H1</t>
  </si>
  <si>
    <t>Ne postoji statistički značajna razlika u broja konverzija između triju promatranih kampanja</t>
  </si>
  <si>
    <t>Postoji statistički značajna razlika u broja konverzija između triju promatranih kampanja</t>
  </si>
  <si>
    <t>ANOVA TEST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</si>
  <si>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</si>
  <si>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</si>
  <si>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</si>
  <si>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</si>
  <si>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</si>
  <si>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</si>
  <si>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</si>
  <si>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</si>
  <si>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</si>
  <si>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</si>
  <si>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</si>
  <si>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</si>
  <si>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</si>
  <si>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</si>
  <si>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</si>
  <si>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</si>
  <si>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</si>
  <si>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</si>
  <si>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p=</t>
  </si>
  <si>
    <t>S obzirom da je p manji od 0,05, odbacujemo hipotezu 0 i prihvacamo hipotezu 1, tj. Postoji statistički značajna razlika u broju konverzija između triju promatranih kampanja.</t>
  </si>
  <si>
    <t xml:space="preserve">d) </t>
  </si>
  <si>
    <t>Mislim da bi mogla bit značajna razlika između kampanje A i C i kampanje B i C.</t>
  </si>
  <si>
    <t xml:space="preserve">TTEST </t>
  </si>
  <si>
    <t>t-Test: Paired Two Sample for Means</t>
  </si>
  <si>
    <t>Mean</t>
  </si>
  <si>
    <t>Observations</t>
  </si>
  <si>
    <t>Pearson Correlation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</si>
  <si>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</si>
  <si>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</si>
  <si>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</si>
  <si>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</si>
  <si>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</si>
  <si>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</si>
  <si>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S obzirom da je p manji od 0,05, odbacujemo h0 i podržavamo h1, tj. Broj bodova je veći poslije demonstratura.</t>
  </si>
  <si>
    <t>Broj bodova je veći poslije demonstratura</t>
  </si>
  <si>
    <t>Broj bodova nije veći  poslije demonstratura</t>
  </si>
  <si>
    <t>CHI TEST</t>
  </si>
  <si>
    <t>p&gt;0,05</t>
  </si>
  <si>
    <t>Ne postoji statistički značajna razlika u broju prodanih proizvoda s obzirom na to u kojem se centru prodaje</t>
  </si>
  <si>
    <t>Postoji statistički značajna razlika u broju prodanih proizvoda s obzirom na to u kojem se centru prodaje</t>
  </si>
  <si>
    <t>S obzirom da je p veći od 0,05, h1 se odbacuje i podržava se h0, tj. Ne postoji statistički značajna razlika u broju prodanih proizvoda s obzirom na to u kojem centru se prodaje.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</si>
</sst>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6" fillId="0" borderId="13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tabSelected="1" workbookViewId="0">
      <selection activeCell="D1" sqref="D1"/>
    </sheetView>
  </sheetViews>
  <sheetFormatPr defaultColWidth="8.7109375" defaultRowHeight="15" x14ac:dyDescent="0.25"/>
  <cols>
    <col min="1" max="1" width="17.5703125" style="77" customWidth="1"/>
    <col min="2" max="2" width="11.28515625" style="77" customWidth="1"/>
    <col min="3" max="3" width="8.7109375" style="77"/>
    <col min="4" max="4" width="10.7109375" style="77" customWidth="1"/>
    <col min="5" max="6" width="8.7109375" style="77"/>
    <col min="7" max="7" width="10.85546875" style="77" bestFit="1" customWidth="1"/>
    <col min="8" max="16384" width="8.7109375" style="77"/>
  </cols>
  <sheetData>
    <row r="1" spans="1:9" ht="26.25" x14ac:dyDescent="0.4">
      <c r="A1" s="76"/>
      <c r="D1" s="78" t="s">
        <v>11</v>
      </c>
      <c r="G1" s="76"/>
      <c r="I1" s="77" t="s">
        <v>12</v>
      </c>
    </row>
    <row r="2" spans="1:9" x14ac:dyDescent="0.25">
      <c r="D2" s="77" t="s">
        <v>62</v>
      </c>
      <c r="I2" s="77" t="s">
        <v>63</v>
      </c>
    </row>
    <row r="3" spans="1:9" x14ac:dyDescent="0.25">
      <c r="D3" s="95" t="s">
        <v>105</v>
      </c>
    </row>
    <row r="5" spans="1:9" x14ac:dyDescent="0.25">
      <c r="A5" s="79"/>
      <c r="B5" s="96" t="s">
        <v>13</v>
      </c>
      <c r="C5" s="97"/>
      <c r="D5" s="98"/>
      <c r="E5" s="96" t="s">
        <v>14</v>
      </c>
      <c r="F5" s="97"/>
      <c r="G5" s="98"/>
      <c r="H5" s="80"/>
    </row>
    <row r="6" spans="1:9" ht="30" x14ac:dyDescent="0.25">
      <c r="A6" s="79" t="s">
        <v>15</v>
      </c>
      <c r="B6" s="80" t="s">
        <v>16</v>
      </c>
      <c r="C6" s="80" t="s">
        <v>17</v>
      </c>
      <c r="D6" s="80" t="s">
        <v>18</v>
      </c>
      <c r="E6" s="80" t="s">
        <v>19</v>
      </c>
      <c r="F6" s="80" t="s">
        <v>20</v>
      </c>
      <c r="G6" s="80" t="s">
        <v>21</v>
      </c>
      <c r="H6" s="80" t="s">
        <v>22</v>
      </c>
    </row>
    <row r="7" spans="1:9" x14ac:dyDescent="0.25">
      <c r="A7" s="79" t="s">
        <v>23</v>
      </c>
      <c r="B7" s="81">
        <v>13</v>
      </c>
      <c r="C7" s="81">
        <v>13</v>
      </c>
      <c r="D7" s="81">
        <v>13</v>
      </c>
      <c r="E7" s="81">
        <v>13</v>
      </c>
      <c r="F7" s="81">
        <v>13</v>
      </c>
      <c r="G7" s="81">
        <v>13</v>
      </c>
      <c r="H7" s="81">
        <f>SUM(B7:G7)</f>
        <v>78</v>
      </c>
    </row>
    <row r="8" spans="1:9" ht="30" x14ac:dyDescent="0.25">
      <c r="A8" s="82" t="s">
        <v>24</v>
      </c>
      <c r="B8" s="83">
        <v>30</v>
      </c>
      <c r="C8" s="83">
        <v>30</v>
      </c>
      <c r="D8" s="83">
        <v>30</v>
      </c>
      <c r="E8" s="83">
        <v>30</v>
      </c>
      <c r="F8" s="83">
        <v>30</v>
      </c>
      <c r="G8" s="83">
        <v>30</v>
      </c>
      <c r="H8" s="83">
        <f>SUM(B8:G8)</f>
        <v>180</v>
      </c>
    </row>
    <row r="11" spans="1:9" x14ac:dyDescent="0.25">
      <c r="A11" s="84" t="s">
        <v>25</v>
      </c>
    </row>
    <row r="12" spans="1:9" x14ac:dyDescent="0.25">
      <c r="A12" s="84"/>
    </row>
    <row r="13" spans="1:9" x14ac:dyDescent="0.25">
      <c r="A13" s="84" t="s">
        <v>5</v>
      </c>
    </row>
    <row r="14" spans="1:9" x14ac:dyDescent="0.25">
      <c r="A14" s="84"/>
    </row>
    <row r="15" spans="1:9" x14ac:dyDescent="0.25">
      <c r="A15" s="84" t="s">
        <v>26</v>
      </c>
    </row>
    <row r="16" spans="1:9" x14ac:dyDescent="0.25">
      <c r="A16" s="84"/>
    </row>
    <row r="17" spans="1:1" x14ac:dyDescent="0.25">
      <c r="A17" s="84" t="s">
        <v>27</v>
      </c>
    </row>
    <row r="18" spans="1:1" x14ac:dyDescent="0.25">
      <c r="A18" s="84"/>
    </row>
    <row r="19" spans="1:1" x14ac:dyDescent="0.25">
      <c r="A19" s="84" t="s">
        <v>6</v>
      </c>
    </row>
    <row r="20" spans="1:1" x14ac:dyDescent="0.25">
      <c r="A20" s="84"/>
    </row>
    <row r="21" spans="1:1" x14ac:dyDescent="0.25">
      <c r="A21" s="84" t="s">
        <v>4</v>
      </c>
    </row>
    <row r="22" spans="1:1" x14ac:dyDescent="0.25">
      <c r="A22" s="84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0.140625" customWidth="1"/>
    <col min="3" max="3" width="14.5703125" customWidth="1"/>
  </cols>
  <sheetData>
    <row r="1" spans="1:6" x14ac:dyDescent="0.25">
      <c r="A1" t="s">
        <v>1</v>
      </c>
      <c r="B1" s="61"/>
    </row>
    <row r="3" spans="1:6" x14ac:dyDescent="0.25">
      <c r="A3" s="20"/>
    </row>
    <row r="4" spans="1:6" ht="30" x14ac:dyDescent="0.25">
      <c r="A4" s="88" t="s">
        <v>64</v>
      </c>
      <c r="B4" s="63" t="s">
        <v>65</v>
      </c>
      <c r="C4" s="46"/>
    </row>
    <row r="5" spans="1:6" x14ac:dyDescent="0.25">
      <c r="A5" s="6" t="s">
        <v>66</v>
      </c>
      <c r="B5" s="65">
        <v>145</v>
      </c>
      <c r="C5" s="38"/>
      <c r="F5" s="12"/>
    </row>
    <row r="6" spans="1:6" x14ac:dyDescent="0.25">
      <c r="A6" s="6" t="s">
        <v>67</v>
      </c>
      <c r="B6" s="65">
        <v>189.2</v>
      </c>
      <c r="C6" s="38"/>
    </row>
    <row r="7" spans="1:6" x14ac:dyDescent="0.25">
      <c r="A7" s="6" t="s">
        <v>68</v>
      </c>
      <c r="B7" s="65">
        <v>231.3</v>
      </c>
      <c r="C7" s="38"/>
    </row>
    <row r="8" spans="1:6" x14ac:dyDescent="0.25">
      <c r="A8" s="6" t="s">
        <v>69</v>
      </c>
      <c r="B8" s="65">
        <v>158.6</v>
      </c>
      <c r="C8" s="38"/>
    </row>
    <row r="9" spans="1:6" x14ac:dyDescent="0.25">
      <c r="A9" s="6" t="s">
        <v>70</v>
      </c>
      <c r="B9" s="65">
        <v>204.8</v>
      </c>
      <c r="C9" s="38"/>
    </row>
    <row r="10" spans="1:6" x14ac:dyDescent="0.25">
      <c r="A10" s="6" t="s">
        <v>71</v>
      </c>
      <c r="B10" s="65">
        <v>256.8</v>
      </c>
      <c r="C10" s="38"/>
    </row>
    <row r="11" spans="1:6" x14ac:dyDescent="0.25">
      <c r="A11" s="6" t="s">
        <v>72</v>
      </c>
      <c r="B11" s="65">
        <v>273.10000000000002</v>
      </c>
      <c r="C11" s="38"/>
    </row>
    <row r="12" spans="1:6" x14ac:dyDescent="0.25">
      <c r="A12" s="6" t="s">
        <v>73</v>
      </c>
      <c r="B12" s="65">
        <v>221.4</v>
      </c>
      <c r="C12" s="38"/>
    </row>
    <row r="13" spans="1:6" x14ac:dyDescent="0.25">
      <c r="A13" s="6" t="s">
        <v>74</v>
      </c>
      <c r="B13" s="65">
        <v>198.5</v>
      </c>
      <c r="C13" s="38"/>
    </row>
    <row r="14" spans="1:6" x14ac:dyDescent="0.25">
      <c r="A14" s="6" t="s">
        <v>75</v>
      </c>
      <c r="B14" s="65">
        <v>301</v>
      </c>
      <c r="C14" s="38"/>
    </row>
    <row r="15" spans="1:6" x14ac:dyDescent="0.25">
      <c r="A15" s="6" t="s">
        <v>76</v>
      </c>
      <c r="B15" s="65">
        <v>345.7</v>
      </c>
    </row>
    <row r="16" spans="1:6" x14ac:dyDescent="0.25">
      <c r="A16" s="64" t="s">
        <v>77</v>
      </c>
      <c r="B16" s="65">
        <v>275.5</v>
      </c>
    </row>
    <row r="17" spans="1:13" x14ac:dyDescent="0.25">
      <c r="A17" s="6" t="s">
        <v>78</v>
      </c>
      <c r="B17" s="65">
        <v>289.39999999999998</v>
      </c>
    </row>
    <row r="18" spans="1:13" x14ac:dyDescent="0.25">
      <c r="A18" s="64" t="s">
        <v>79</v>
      </c>
      <c r="B18" s="65">
        <v>326.2</v>
      </c>
    </row>
    <row r="19" spans="1:13" x14ac:dyDescent="0.25">
      <c r="A19" s="64" t="s">
        <v>80</v>
      </c>
      <c r="B19" s="65">
        <v>304.10000000000002</v>
      </c>
    </row>
    <row r="20" spans="1:13" x14ac:dyDescent="0.25">
      <c r="A20" s="64" t="s">
        <v>81</v>
      </c>
      <c r="B20" s="65">
        <v>217.7</v>
      </c>
    </row>
    <row r="21" spans="1:13" x14ac:dyDescent="0.25">
      <c r="A21" s="64" t="s">
        <v>82</v>
      </c>
      <c r="B21" s="65">
        <v>189.7</v>
      </c>
      <c r="M21" s="12"/>
    </row>
    <row r="22" spans="1:13" x14ac:dyDescent="0.25">
      <c r="A22" s="64" t="s">
        <v>83</v>
      </c>
      <c r="B22" s="65">
        <v>162.69999999999999</v>
      </c>
      <c r="M22" s="12"/>
    </row>
    <row r="23" spans="1:13" x14ac:dyDescent="0.25">
      <c r="A23" s="64" t="s">
        <v>84</v>
      </c>
      <c r="B23" s="65">
        <v>174.8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32</v>
      </c>
    </row>
    <row r="3" spans="1:7" x14ac:dyDescent="0.25">
      <c r="C3" s="12"/>
      <c r="E3" s="12"/>
    </row>
    <row r="4" spans="1:7" x14ac:dyDescent="0.25">
      <c r="A4" s="66" t="s">
        <v>85</v>
      </c>
      <c r="B4" s="66" t="s">
        <v>103</v>
      </c>
      <c r="C4" s="12"/>
      <c r="E4" s="3"/>
      <c r="F4" s="50"/>
      <c r="G4" s="18"/>
    </row>
    <row r="5" spans="1:7" x14ac:dyDescent="0.25">
      <c r="A5" s="68">
        <v>1</v>
      </c>
      <c r="B5" s="68">
        <v>65</v>
      </c>
      <c r="C5" s="12"/>
      <c r="E5" s="49"/>
    </row>
    <row r="6" spans="1:7" x14ac:dyDescent="0.25">
      <c r="A6" s="68">
        <v>2</v>
      </c>
      <c r="B6" s="68">
        <v>148</v>
      </c>
      <c r="C6" s="12"/>
      <c r="E6" s="49"/>
    </row>
    <row r="7" spans="1:7" x14ac:dyDescent="0.25">
      <c r="A7" s="68">
        <v>3</v>
      </c>
      <c r="B7" s="68">
        <v>91</v>
      </c>
      <c r="C7" s="12"/>
      <c r="E7" s="49"/>
    </row>
    <row r="8" spans="1:7" x14ac:dyDescent="0.25">
      <c r="A8" s="68">
        <v>4</v>
      </c>
      <c r="B8" s="68">
        <v>70</v>
      </c>
      <c r="C8" s="12"/>
      <c r="E8" s="49"/>
    </row>
    <row r="9" spans="1:7" x14ac:dyDescent="0.25">
      <c r="A9" s="68">
        <v>5</v>
      </c>
      <c r="B9" s="68">
        <v>140</v>
      </c>
      <c r="C9" s="12"/>
      <c r="E9" s="49"/>
    </row>
    <row r="10" spans="1:7" x14ac:dyDescent="0.25">
      <c r="A10" s="68">
        <v>6</v>
      </c>
      <c r="B10" s="68">
        <v>30</v>
      </c>
      <c r="C10" s="12"/>
      <c r="E10" s="49"/>
    </row>
    <row r="11" spans="1:7" x14ac:dyDescent="0.25">
      <c r="A11" s="68">
        <v>7</v>
      </c>
      <c r="B11" s="68">
        <v>129</v>
      </c>
      <c r="C11" s="12"/>
      <c r="E11" s="49"/>
    </row>
    <row r="12" spans="1:7" x14ac:dyDescent="0.25">
      <c r="A12" s="68">
        <v>8</v>
      </c>
      <c r="B12" s="68">
        <v>84</v>
      </c>
      <c r="C12" s="12"/>
      <c r="E12" s="49"/>
    </row>
    <row r="13" spans="1:7" x14ac:dyDescent="0.25">
      <c r="A13" s="68">
        <v>9</v>
      </c>
      <c r="B13" s="68">
        <v>88</v>
      </c>
      <c r="C13" s="12"/>
      <c r="E13" s="49"/>
    </row>
    <row r="14" spans="1:7" x14ac:dyDescent="0.25">
      <c r="A14" s="68">
        <v>10</v>
      </c>
      <c r="B14" s="68">
        <v>133</v>
      </c>
      <c r="C14" s="12"/>
      <c r="E14" s="49"/>
    </row>
    <row r="15" spans="1:7" x14ac:dyDescent="0.25">
      <c r="A15" s="68">
        <v>11</v>
      </c>
      <c r="B15" s="68">
        <v>52</v>
      </c>
      <c r="C15" s="12"/>
    </row>
    <row r="16" spans="1:7" x14ac:dyDescent="0.25">
      <c r="A16" s="68">
        <v>12</v>
      </c>
      <c r="B16" s="68">
        <v>108</v>
      </c>
      <c r="C16" s="12"/>
    </row>
    <row r="17" spans="1:4" x14ac:dyDescent="0.25">
      <c r="A17" s="68">
        <v>13</v>
      </c>
      <c r="B17" s="68">
        <v>152</v>
      </c>
      <c r="C17" s="12"/>
    </row>
    <row r="18" spans="1:4" x14ac:dyDescent="0.25">
      <c r="A18" s="68">
        <v>14</v>
      </c>
      <c r="B18" s="68">
        <v>8</v>
      </c>
      <c r="C18" s="12"/>
      <c r="D18" s="48"/>
    </row>
    <row r="19" spans="1:4" x14ac:dyDescent="0.25">
      <c r="A19" s="68">
        <v>15</v>
      </c>
      <c r="B19" s="68">
        <v>127</v>
      </c>
      <c r="D19" s="47"/>
    </row>
    <row r="20" spans="1:4" x14ac:dyDescent="0.25">
      <c r="A20" s="68">
        <v>16</v>
      </c>
      <c r="B20" s="68">
        <v>82</v>
      </c>
      <c r="D20" s="47"/>
    </row>
    <row r="21" spans="1:4" x14ac:dyDescent="0.25">
      <c r="A21" s="68">
        <v>17</v>
      </c>
      <c r="B21" s="68">
        <v>78</v>
      </c>
      <c r="D21" s="47"/>
    </row>
    <row r="22" spans="1:4" x14ac:dyDescent="0.25">
      <c r="A22" s="68">
        <v>18</v>
      </c>
      <c r="B22" s="68">
        <v>132</v>
      </c>
      <c r="D22" s="47"/>
    </row>
    <row r="23" spans="1:4" x14ac:dyDescent="0.25">
      <c r="A23" s="68">
        <v>19</v>
      </c>
      <c r="B23" s="68">
        <v>16</v>
      </c>
      <c r="D23" s="47"/>
    </row>
    <row r="24" spans="1:4" x14ac:dyDescent="0.25">
      <c r="A24" s="68">
        <v>20</v>
      </c>
      <c r="B24" s="68">
        <v>8</v>
      </c>
      <c r="D24" s="47"/>
    </row>
    <row r="25" spans="1:4" x14ac:dyDescent="0.25">
      <c r="A25" s="68">
        <v>21</v>
      </c>
      <c r="B25" s="68">
        <v>41</v>
      </c>
      <c r="D25" s="47"/>
    </row>
    <row r="26" spans="1:4" x14ac:dyDescent="0.25">
      <c r="A26" s="68">
        <v>22</v>
      </c>
      <c r="B26" s="68">
        <v>18</v>
      </c>
      <c r="D26" s="47"/>
    </row>
    <row r="27" spans="1:4" x14ac:dyDescent="0.25">
      <c r="A27" s="68">
        <v>23</v>
      </c>
      <c r="B27" s="68">
        <v>83</v>
      </c>
      <c r="D27" s="47"/>
    </row>
    <row r="28" spans="1:4" x14ac:dyDescent="0.25">
      <c r="A28" s="68">
        <v>24</v>
      </c>
      <c r="B28" s="68">
        <v>44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5" x14ac:dyDescent="0.25"/>
  <cols>
    <col min="1" max="1" width="24.285156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67" t="s">
        <v>33</v>
      </c>
      <c r="B4" s="10" t="s">
        <v>34</v>
      </c>
      <c r="C4" s="10" t="s">
        <v>104</v>
      </c>
      <c r="E4" s="20"/>
      <c r="F4" s="44"/>
    </row>
    <row r="5" spans="1:8" x14ac:dyDescent="0.25">
      <c r="A5" s="9">
        <v>1</v>
      </c>
      <c r="B5" s="8">
        <v>29</v>
      </c>
      <c r="C5" s="8">
        <v>165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62</v>
      </c>
      <c r="C15" s="7">
        <v>413</v>
      </c>
    </row>
    <row r="16" spans="1:8" x14ac:dyDescent="0.25">
      <c r="A16" s="6">
        <v>12</v>
      </c>
      <c r="B16" s="7">
        <v>34</v>
      </c>
      <c r="C16" s="7">
        <v>203</v>
      </c>
      <c r="D16" s="42"/>
      <c r="E16" s="42"/>
      <c r="G16" s="41"/>
      <c r="H16" s="39"/>
    </row>
    <row r="17" spans="1:8" x14ac:dyDescent="0.25">
      <c r="A17" s="9">
        <v>13</v>
      </c>
      <c r="B17" s="7">
        <v>46</v>
      </c>
      <c r="C17" s="7">
        <v>245</v>
      </c>
      <c r="D17" s="42"/>
      <c r="E17" s="42"/>
      <c r="G17" s="41"/>
      <c r="H17" s="39"/>
    </row>
    <row r="18" spans="1:8" x14ac:dyDescent="0.25">
      <c r="A18" s="6">
        <v>14</v>
      </c>
      <c r="B18" s="7">
        <v>51</v>
      </c>
      <c r="C18" s="7">
        <v>301</v>
      </c>
      <c r="D18" s="42"/>
      <c r="E18" s="42"/>
      <c r="G18" s="40"/>
      <c r="H18" s="39"/>
    </row>
    <row r="19" spans="1:8" x14ac:dyDescent="0.25">
      <c r="A19" s="6">
        <v>15</v>
      </c>
      <c r="B19" s="7">
        <v>39</v>
      </c>
      <c r="C19" s="7">
        <v>220</v>
      </c>
      <c r="G19" s="40"/>
      <c r="H19" s="39"/>
    </row>
    <row r="20" spans="1:8" x14ac:dyDescent="0.25">
      <c r="A20" s="6">
        <v>16</v>
      </c>
      <c r="B20" s="7">
        <v>56</v>
      </c>
      <c r="C20" s="7">
        <v>355</v>
      </c>
    </row>
    <row r="21" spans="1:8" x14ac:dyDescent="0.25">
      <c r="A21" s="9">
        <v>17</v>
      </c>
      <c r="B21" s="7">
        <v>62</v>
      </c>
      <c r="C21" s="7">
        <v>385</v>
      </c>
    </row>
    <row r="22" spans="1:8" x14ac:dyDescent="0.25">
      <c r="A22" s="6">
        <v>18</v>
      </c>
      <c r="B22" s="7">
        <v>68</v>
      </c>
      <c r="C22" s="7">
        <v>413</v>
      </c>
    </row>
    <row r="23" spans="1:8" x14ac:dyDescent="0.25">
      <c r="A23" s="6">
        <v>19</v>
      </c>
      <c r="B23" s="7">
        <v>39</v>
      </c>
      <c r="C23" s="7">
        <v>220</v>
      </c>
    </row>
    <row r="24" spans="1:8" x14ac:dyDescent="0.2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1" t="s">
        <v>31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69" t="s">
        <v>3</v>
      </c>
      <c r="B4" s="69" t="s">
        <v>86</v>
      </c>
    </row>
    <row r="5" spans="1:16" x14ac:dyDescent="0.25">
      <c r="A5" s="89">
        <v>2013</v>
      </c>
      <c r="B5" s="89">
        <v>210</v>
      </c>
    </row>
    <row r="6" spans="1:16" x14ac:dyDescent="0.25">
      <c r="A6" s="89">
        <v>2014</v>
      </c>
      <c r="B6" s="89">
        <v>245</v>
      </c>
    </row>
    <row r="7" spans="1:16" x14ac:dyDescent="0.25">
      <c r="A7" s="89">
        <v>2015</v>
      </c>
      <c r="B7" s="89">
        <v>280</v>
      </c>
    </row>
    <row r="8" spans="1:16" x14ac:dyDescent="0.25">
      <c r="A8" s="89">
        <v>2016</v>
      </c>
      <c r="B8" s="89">
        <v>320</v>
      </c>
    </row>
    <row r="9" spans="1:16" x14ac:dyDescent="0.25">
      <c r="A9" s="89">
        <v>2017</v>
      </c>
      <c r="B9" s="89">
        <v>365</v>
      </c>
    </row>
    <row r="10" spans="1:16" x14ac:dyDescent="0.25">
      <c r="A10" s="89">
        <v>2018</v>
      </c>
      <c r="B10" s="89">
        <v>410</v>
      </c>
    </row>
    <row r="11" spans="1:16" x14ac:dyDescent="0.25">
      <c r="A11" s="89">
        <v>2019</v>
      </c>
      <c r="B11" s="89">
        <v>460</v>
      </c>
      <c r="E11"/>
    </row>
    <row r="12" spans="1:16" x14ac:dyDescent="0.25">
      <c r="A12"/>
      <c r="C12" s="19"/>
      <c r="D12" s="19"/>
    </row>
    <row r="13" spans="1:16" x14ac:dyDescent="0.25">
      <c r="A13" s="32"/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28</v>
      </c>
    </row>
    <row r="4" spans="1:12" x14ac:dyDescent="0.25">
      <c r="A4" s="20"/>
    </row>
    <row r="5" spans="1:12" ht="15.75" thickBot="1" x14ac:dyDescent="0.3">
      <c r="A5" s="10" t="s">
        <v>35</v>
      </c>
      <c r="B5" s="10" t="s">
        <v>56</v>
      </c>
    </row>
    <row r="6" spans="1:12" x14ac:dyDescent="0.25">
      <c r="A6" s="9" t="s">
        <v>36</v>
      </c>
      <c r="B6" s="4">
        <v>720</v>
      </c>
    </row>
    <row r="7" spans="1:12" x14ac:dyDescent="0.25">
      <c r="A7" s="6" t="s">
        <v>37</v>
      </c>
      <c r="B7" s="2">
        <v>680</v>
      </c>
      <c r="D7" s="37"/>
      <c r="L7" s="12"/>
    </row>
    <row r="8" spans="1:12" x14ac:dyDescent="0.25">
      <c r="A8" s="6" t="s">
        <v>38</v>
      </c>
      <c r="B8" s="2">
        <v>650</v>
      </c>
    </row>
    <row r="9" spans="1:12" x14ac:dyDescent="0.25">
      <c r="A9" s="6" t="s">
        <v>39</v>
      </c>
      <c r="B9" s="2">
        <v>600</v>
      </c>
    </row>
    <row r="10" spans="1:12" x14ac:dyDescent="0.25">
      <c r="A10" s="6" t="s">
        <v>40</v>
      </c>
      <c r="B10" s="2">
        <v>580</v>
      </c>
      <c r="D10" s="37"/>
      <c r="L10" s="12"/>
    </row>
    <row r="11" spans="1:12" x14ac:dyDescent="0.25">
      <c r="A11" s="6" t="s">
        <v>41</v>
      </c>
      <c r="B11" s="2">
        <v>560</v>
      </c>
      <c r="D11" s="37"/>
    </row>
    <row r="12" spans="1:12" x14ac:dyDescent="0.25">
      <c r="A12" s="6" t="s">
        <v>42</v>
      </c>
      <c r="B12" s="2">
        <v>530</v>
      </c>
    </row>
    <row r="13" spans="1:12" x14ac:dyDescent="0.25">
      <c r="A13" s="6" t="s">
        <v>43</v>
      </c>
      <c r="B13" s="2">
        <v>500</v>
      </c>
      <c r="D13" s="37"/>
      <c r="L13" s="12"/>
    </row>
    <row r="14" spans="1:12" x14ac:dyDescent="0.25">
      <c r="A14" s="6" t="s">
        <v>44</v>
      </c>
      <c r="B14" s="2">
        <v>470</v>
      </c>
    </row>
    <row r="15" spans="1:12" x14ac:dyDescent="0.25">
      <c r="A15" s="6" t="s">
        <v>45</v>
      </c>
      <c r="B15" s="2">
        <v>450</v>
      </c>
    </row>
    <row r="16" spans="1:12" x14ac:dyDescent="0.25">
      <c r="A16" s="6" t="s">
        <v>46</v>
      </c>
      <c r="B16" s="2">
        <v>430</v>
      </c>
      <c r="D16" s="37"/>
      <c r="L16" s="12"/>
    </row>
    <row r="17" spans="1:12" x14ac:dyDescent="0.25">
      <c r="A17" s="6" t="s">
        <v>47</v>
      </c>
      <c r="B17" s="2">
        <v>410</v>
      </c>
    </row>
    <row r="18" spans="1:12" x14ac:dyDescent="0.25">
      <c r="A18" s="6" t="s">
        <v>48</v>
      </c>
      <c r="B18" s="2">
        <v>390</v>
      </c>
    </row>
    <row r="19" spans="1:12" x14ac:dyDescent="0.25">
      <c r="A19" s="6" t="s">
        <v>49</v>
      </c>
      <c r="B19" s="2">
        <v>370</v>
      </c>
      <c r="D19" s="37"/>
      <c r="L19" s="12"/>
    </row>
    <row r="20" spans="1:12" x14ac:dyDescent="0.25">
      <c r="A20" s="6" t="s">
        <v>50</v>
      </c>
      <c r="B20" s="2">
        <v>350</v>
      </c>
    </row>
    <row r="21" spans="1:12" x14ac:dyDescent="0.25">
      <c r="A21" s="6" t="s">
        <v>51</v>
      </c>
      <c r="B21" s="2">
        <v>330</v>
      </c>
    </row>
    <row r="22" spans="1:12" x14ac:dyDescent="0.25">
      <c r="A22" s="6" t="s">
        <v>52</v>
      </c>
      <c r="B22" s="2">
        <v>310</v>
      </c>
      <c r="L22" s="12"/>
    </row>
    <row r="23" spans="1:12" x14ac:dyDescent="0.25">
      <c r="A23" s="6" t="s">
        <v>53</v>
      </c>
      <c r="B23" s="2">
        <v>290</v>
      </c>
      <c r="D23" s="36"/>
    </row>
    <row r="24" spans="1:12" x14ac:dyDescent="0.25">
      <c r="A24" s="6" t="s">
        <v>54</v>
      </c>
      <c r="B24" s="2">
        <v>270</v>
      </c>
    </row>
    <row r="25" spans="1:12" x14ac:dyDescent="0.2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5" x14ac:dyDescent="0.25"/>
  <cols>
    <col min="1" max="1" width="18.5703125" customWidth="1"/>
    <col min="2" max="2" width="14.140625" customWidth="1"/>
    <col min="3" max="7" width="10.28515625" customWidth="1"/>
    <col min="8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29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58</v>
      </c>
      <c r="B4" s="53" t="s">
        <v>57</v>
      </c>
      <c r="C4" s="92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51"/>
      <c r="I4" s="51"/>
      <c r="J4" s="51"/>
      <c r="K4" s="51"/>
      <c r="L4" s="51"/>
    </row>
    <row r="5" spans="1:13" ht="16.5" thickBot="1" x14ac:dyDescent="0.3">
      <c r="A5" s="70">
        <v>1.4</v>
      </c>
      <c r="B5" s="55">
        <v>70</v>
      </c>
      <c r="C5" s="94"/>
      <c r="D5" s="94"/>
      <c r="E5" s="94"/>
      <c r="F5" s="94"/>
      <c r="G5" s="94"/>
      <c r="H5" s="51"/>
      <c r="I5" s="51"/>
      <c r="J5" s="51"/>
      <c r="K5" s="51"/>
      <c r="L5" s="51"/>
    </row>
    <row r="6" spans="1:13" ht="16.5" thickBot="1" x14ac:dyDescent="0.3">
      <c r="A6" s="71">
        <v>1.5</v>
      </c>
      <c r="B6" s="56">
        <v>73</v>
      </c>
      <c r="C6" s="94"/>
      <c r="D6" s="94"/>
      <c r="E6" s="94"/>
      <c r="F6" s="94"/>
      <c r="G6" s="94"/>
      <c r="H6" s="51"/>
      <c r="I6" s="51"/>
      <c r="J6" s="51"/>
      <c r="K6" s="51"/>
      <c r="L6" s="51"/>
    </row>
    <row r="7" spans="1:13" ht="16.5" thickBot="1" x14ac:dyDescent="0.3">
      <c r="A7" s="71">
        <v>2</v>
      </c>
      <c r="B7" s="56">
        <v>90</v>
      </c>
      <c r="C7" s="94"/>
      <c r="D7" s="94"/>
      <c r="E7" s="94"/>
      <c r="F7" s="94"/>
      <c r="G7" s="94"/>
      <c r="H7" s="51"/>
      <c r="I7" s="51"/>
      <c r="J7" s="51"/>
      <c r="K7" s="51"/>
      <c r="L7" s="51"/>
    </row>
    <row r="8" spans="1:13" ht="16.5" thickBot="1" x14ac:dyDescent="0.3">
      <c r="A8" s="71">
        <v>2.1</v>
      </c>
      <c r="B8" s="56">
        <v>95</v>
      </c>
      <c r="C8" s="94"/>
      <c r="D8" s="94"/>
      <c r="E8" s="94"/>
      <c r="F8" s="94"/>
      <c r="G8" s="94"/>
      <c r="H8" s="51"/>
      <c r="I8" s="51"/>
      <c r="J8" s="51"/>
      <c r="K8" s="51"/>
      <c r="L8" s="51"/>
    </row>
    <row r="9" spans="1:13" ht="16.5" thickBot="1" x14ac:dyDescent="0.3">
      <c r="A9" s="71">
        <v>2.4</v>
      </c>
      <c r="B9" s="56">
        <v>100</v>
      </c>
      <c r="C9" s="94"/>
      <c r="D9" s="94"/>
      <c r="E9" s="94"/>
      <c r="F9" s="94"/>
      <c r="G9" s="94"/>
      <c r="H9" s="51"/>
      <c r="I9" s="51"/>
      <c r="J9" s="51"/>
      <c r="K9" s="51"/>
      <c r="L9" s="51"/>
    </row>
    <row r="10" spans="1:13" ht="16.5" thickBot="1" x14ac:dyDescent="0.3">
      <c r="A10" s="71">
        <v>1.9</v>
      </c>
      <c r="B10" s="56">
        <v>82</v>
      </c>
      <c r="C10" s="94"/>
      <c r="D10" s="94"/>
      <c r="E10" s="94"/>
      <c r="F10" s="94"/>
      <c r="G10" s="94"/>
      <c r="H10" s="51"/>
      <c r="I10" s="51"/>
      <c r="J10" s="51"/>
      <c r="K10" s="51"/>
      <c r="L10" s="51"/>
    </row>
    <row r="11" spans="1:13" ht="16.5" thickBot="1" x14ac:dyDescent="0.3">
      <c r="A11" s="71">
        <v>2.2000000000000002</v>
      </c>
      <c r="B11" s="56">
        <v>92</v>
      </c>
      <c r="C11" s="94"/>
      <c r="D11" s="94"/>
      <c r="E11" s="94"/>
      <c r="F11" s="94"/>
      <c r="G11" s="94"/>
      <c r="H11" s="51"/>
      <c r="I11" s="51"/>
      <c r="J11" s="51"/>
      <c r="K11" s="51"/>
      <c r="L11" s="51"/>
    </row>
    <row r="12" spans="1:13" ht="16.5" thickBot="1" x14ac:dyDescent="0.3">
      <c r="A12" s="70">
        <v>2.6</v>
      </c>
      <c r="B12" s="55">
        <v>105</v>
      </c>
      <c r="C12" s="94"/>
      <c r="D12" s="94"/>
      <c r="E12" s="94"/>
      <c r="F12" s="94"/>
      <c r="G12" s="94"/>
      <c r="H12" s="51"/>
      <c r="I12" s="51"/>
      <c r="J12" s="51"/>
      <c r="K12" s="51"/>
      <c r="L12" s="51"/>
    </row>
    <row r="13" spans="1:13" ht="16.5" thickBot="1" x14ac:dyDescent="0.3">
      <c r="A13" s="71">
        <v>2.2999999999999998</v>
      </c>
      <c r="B13" s="56">
        <v>98</v>
      </c>
      <c r="C13" s="94"/>
      <c r="D13" s="94"/>
      <c r="E13" s="94"/>
      <c r="F13" s="94"/>
      <c r="G13" s="94"/>
      <c r="H13" s="51"/>
      <c r="I13" s="51"/>
      <c r="J13" s="51"/>
      <c r="K13" s="51"/>
      <c r="L13" s="51"/>
    </row>
    <row r="14" spans="1:13" ht="16.5" thickBot="1" x14ac:dyDescent="0.3">
      <c r="A14" s="71">
        <v>2</v>
      </c>
      <c r="B14" s="56">
        <v>86</v>
      </c>
      <c r="C14" s="94"/>
      <c r="D14" s="94"/>
      <c r="E14" s="94"/>
      <c r="F14" s="94"/>
      <c r="G14" s="94"/>
    </row>
    <row r="15" spans="1:13" ht="16.5" thickBot="1" x14ac:dyDescent="0.3">
      <c r="A15" s="71">
        <v>2.1</v>
      </c>
      <c r="B15" s="56">
        <v>90</v>
      </c>
      <c r="C15" s="94"/>
      <c r="D15" s="94"/>
      <c r="E15" s="94"/>
      <c r="F15" s="94"/>
      <c r="G15" s="94"/>
    </row>
    <row r="16" spans="1:13" ht="16.5" thickBot="1" x14ac:dyDescent="0.3">
      <c r="A16" s="71">
        <v>1.8</v>
      </c>
      <c r="B16" s="56">
        <v>80</v>
      </c>
      <c r="C16" s="94"/>
      <c r="D16" s="94"/>
      <c r="E16" s="94"/>
      <c r="F16" s="94"/>
      <c r="G16" s="94"/>
    </row>
    <row r="17" spans="1:7" ht="16.5" thickBot="1" x14ac:dyDescent="0.3">
      <c r="A17" s="71">
        <v>2.5</v>
      </c>
      <c r="B17" s="56">
        <v>104</v>
      </c>
      <c r="C17" s="94"/>
      <c r="D17" s="94"/>
      <c r="E17" s="94"/>
      <c r="F17" s="94"/>
      <c r="G17" s="94"/>
    </row>
    <row r="18" spans="1:7" ht="16.5" thickBot="1" x14ac:dyDescent="0.3">
      <c r="A18" s="71">
        <v>2.7</v>
      </c>
      <c r="B18" s="56">
        <v>110</v>
      </c>
      <c r="C18" s="94"/>
      <c r="D18" s="94"/>
      <c r="E18" s="94"/>
      <c r="F18" s="94"/>
      <c r="G18" s="94"/>
    </row>
    <row r="19" spans="1:7" ht="16.5" thickBot="1" x14ac:dyDescent="0.3">
      <c r="A19" s="70">
        <v>2.8</v>
      </c>
      <c r="B19" s="55">
        <v>115</v>
      </c>
      <c r="C19" s="94"/>
      <c r="D19" s="94"/>
      <c r="E19" s="94"/>
      <c r="F19" s="94"/>
      <c r="G19" s="94"/>
    </row>
    <row r="20" spans="1:7" ht="16.5" thickBot="1" x14ac:dyDescent="0.3">
      <c r="A20" s="71">
        <v>2.2000000000000002</v>
      </c>
      <c r="B20" s="56">
        <v>94</v>
      </c>
      <c r="C20" s="94"/>
      <c r="D20" s="94"/>
      <c r="E20" s="94"/>
      <c r="F20" s="94"/>
      <c r="G20" s="94"/>
    </row>
    <row r="21" spans="1:7" ht="16.5" thickBot="1" x14ac:dyDescent="0.3">
      <c r="A21" s="71">
        <v>2.4</v>
      </c>
      <c r="B21" s="56">
        <v>100</v>
      </c>
      <c r="C21" s="94"/>
      <c r="D21" s="94"/>
      <c r="E21" s="94"/>
      <c r="F21" s="94"/>
      <c r="G21" s="94"/>
    </row>
    <row r="22" spans="1:7" ht="16.5" thickBot="1" x14ac:dyDescent="0.3">
      <c r="A22" s="71">
        <v>2.6</v>
      </c>
      <c r="B22" s="56">
        <v>108</v>
      </c>
      <c r="C22" s="94"/>
      <c r="D22" s="94"/>
      <c r="E22" s="94"/>
      <c r="F22" s="94"/>
      <c r="G22" s="94"/>
    </row>
    <row r="23" spans="1:7" ht="16.5" thickBot="1" x14ac:dyDescent="0.3">
      <c r="A23" s="71">
        <v>2.1</v>
      </c>
      <c r="B23" s="56">
        <v>92</v>
      </c>
      <c r="C23" s="94"/>
      <c r="D23" s="94"/>
      <c r="E23" s="94"/>
      <c r="F23" s="94"/>
      <c r="G23" s="94"/>
    </row>
    <row r="24" spans="1:7" ht="16.5" thickBot="1" x14ac:dyDescent="0.3">
      <c r="A24" s="71">
        <v>2</v>
      </c>
      <c r="B24" s="56">
        <v>88</v>
      </c>
      <c r="C24" s="94"/>
      <c r="D24" s="94"/>
      <c r="E24" s="94"/>
      <c r="F24" s="94"/>
      <c r="G24" s="94"/>
    </row>
    <row r="25" spans="1:7" ht="16.5" thickBot="1" x14ac:dyDescent="0.3">
      <c r="A25" s="71">
        <v>2.2999999999999998</v>
      </c>
      <c r="B25" s="56">
        <v>96</v>
      </c>
      <c r="C25" s="94"/>
      <c r="D25" s="94"/>
      <c r="E25" s="94"/>
      <c r="F25" s="94"/>
      <c r="G25" s="94"/>
    </row>
    <row r="27" spans="1:7" x14ac:dyDescent="0.25">
      <c r="D27" s="12"/>
    </row>
    <row r="28" spans="1:7" x14ac:dyDescent="0.25">
      <c r="D28" s="12"/>
      <c r="E28" s="31"/>
    </row>
    <row r="32" spans="1:7" x14ac:dyDescent="0.25"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cols>
    <col min="1" max="1" width="22.5703125" customWidth="1"/>
  </cols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87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2016</v>
      </c>
      <c r="B8" s="2">
        <v>11.5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2017</v>
      </c>
      <c r="B9" s="2">
        <v>13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2018</v>
      </c>
      <c r="B10" s="2">
        <v>14.4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2019</v>
      </c>
      <c r="B11" s="2">
        <v>16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2020</v>
      </c>
      <c r="B12" s="2">
        <v>17.7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2021</v>
      </c>
      <c r="B13" s="2">
        <v>19.100000000000001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2022</v>
      </c>
      <c r="B14" s="2">
        <v>20.7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2023</v>
      </c>
      <c r="B15" s="2">
        <v>21.9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3.5703125" style="23" customWidth="1"/>
    <col min="3" max="16384" width="9.140625" style="23"/>
  </cols>
  <sheetData>
    <row r="1" spans="1:16" x14ac:dyDescent="0.25">
      <c r="A1" t="s">
        <v>1</v>
      </c>
      <c r="B1"/>
      <c r="C1"/>
      <c r="D1"/>
      <c r="E1"/>
      <c r="F1"/>
      <c r="G1"/>
      <c r="H1"/>
      <c r="I1"/>
      <c r="J1"/>
    </row>
    <row r="2" spans="1:16" x14ac:dyDescent="0.25">
      <c r="A2"/>
      <c r="B2"/>
      <c r="C2"/>
      <c r="D2"/>
      <c r="E2"/>
      <c r="F2"/>
      <c r="G2"/>
      <c r="H2"/>
      <c r="I2"/>
      <c r="J2"/>
    </row>
    <row r="3" spans="1:16" x14ac:dyDescent="0.25">
      <c r="A3" t="s">
        <v>1</v>
      </c>
      <c r="B3"/>
      <c r="C3"/>
      <c r="D3"/>
      <c r="E3"/>
      <c r="F3"/>
      <c r="G3"/>
      <c r="H3"/>
      <c r="I3"/>
      <c r="J3"/>
    </row>
    <row r="4" spans="1:16" x14ac:dyDescent="0.25">
      <c r="A4"/>
      <c r="B4"/>
      <c r="C4"/>
      <c r="D4"/>
      <c r="E4"/>
      <c r="F4"/>
      <c r="G4"/>
      <c r="H4"/>
      <c r="I4"/>
      <c r="J4"/>
      <c r="K4" s="25"/>
      <c r="L4" s="25"/>
      <c r="M4" s="25"/>
      <c r="N4" s="25"/>
      <c r="O4" s="25"/>
      <c r="P4" s="25"/>
    </row>
    <row r="5" spans="1:16" ht="15.75" thickBot="1" x14ac:dyDescent="0.3">
      <c r="A5" s="5" t="s">
        <v>3</v>
      </c>
      <c r="B5" s="5" t="s">
        <v>88</v>
      </c>
      <c r="C5"/>
      <c r="D5"/>
      <c r="E5"/>
      <c r="F5"/>
      <c r="G5"/>
      <c r="H5"/>
      <c r="I5"/>
      <c r="J5"/>
    </row>
    <row r="6" spans="1:16" x14ac:dyDescent="0.25">
      <c r="A6" s="17">
        <v>2010</v>
      </c>
      <c r="B6" s="74">
        <v>101</v>
      </c>
      <c r="C6"/>
      <c r="D6"/>
      <c r="E6"/>
      <c r="F6"/>
      <c r="G6"/>
      <c r="H6"/>
      <c r="I6"/>
      <c r="J6"/>
    </row>
    <row r="7" spans="1:16" x14ac:dyDescent="0.25">
      <c r="A7" s="16">
        <v>2011</v>
      </c>
      <c r="B7" s="68">
        <v>96</v>
      </c>
      <c r="C7"/>
      <c r="D7"/>
      <c r="E7"/>
      <c r="F7"/>
      <c r="G7"/>
      <c r="H7"/>
      <c r="I7"/>
      <c r="J7" s="24"/>
    </row>
    <row r="8" spans="1:16" x14ac:dyDescent="0.25">
      <c r="A8" s="17">
        <v>2012</v>
      </c>
      <c r="B8" s="68">
        <v>97</v>
      </c>
      <c r="C8"/>
      <c r="D8"/>
      <c r="E8"/>
      <c r="F8"/>
      <c r="G8"/>
      <c r="H8"/>
      <c r="I8"/>
    </row>
    <row r="9" spans="1:16" x14ac:dyDescent="0.25">
      <c r="A9" s="16">
        <v>2013</v>
      </c>
      <c r="B9" s="68">
        <v>99</v>
      </c>
      <c r="C9" s="14"/>
      <c r="D9"/>
      <c r="E9"/>
      <c r="F9"/>
      <c r="G9"/>
      <c r="H9"/>
      <c r="I9"/>
    </row>
    <row r="10" spans="1:16" x14ac:dyDescent="0.25">
      <c r="A10" s="17">
        <v>2014</v>
      </c>
      <c r="B10" s="68">
        <v>101</v>
      </c>
      <c r="C10"/>
      <c r="D10"/>
      <c r="E10"/>
      <c r="F10"/>
      <c r="G10"/>
      <c r="H10"/>
      <c r="I10"/>
    </row>
    <row r="11" spans="1:16" x14ac:dyDescent="0.25">
      <c r="A11" s="16">
        <v>2015</v>
      </c>
      <c r="B11" s="68">
        <v>101</v>
      </c>
      <c r="C11"/>
      <c r="D11"/>
      <c r="E11"/>
      <c r="F11"/>
      <c r="G11"/>
      <c r="H11"/>
      <c r="I11"/>
    </row>
    <row r="12" spans="1:16" x14ac:dyDescent="0.25">
      <c r="A12" s="17">
        <v>2016</v>
      </c>
      <c r="B12" s="68">
        <v>100</v>
      </c>
      <c r="C12"/>
      <c r="D12"/>
      <c r="E12"/>
      <c r="F12"/>
      <c r="G12"/>
      <c r="H12"/>
      <c r="I12"/>
    </row>
    <row r="13" spans="1:16" x14ac:dyDescent="0.25">
      <c r="A13" s="16">
        <v>2017</v>
      </c>
      <c r="B13" s="68">
        <v>103</v>
      </c>
      <c r="C13"/>
      <c r="D13"/>
      <c r="E13"/>
      <c r="F13"/>
      <c r="G13"/>
      <c r="H13"/>
      <c r="I13"/>
    </row>
    <row r="14" spans="1:16" x14ac:dyDescent="0.25">
      <c r="A14" s="17">
        <v>2018</v>
      </c>
      <c r="B14" s="68">
        <v>106</v>
      </c>
      <c r="C14"/>
      <c r="D14"/>
      <c r="E14"/>
      <c r="F14"/>
      <c r="G14"/>
      <c r="H14"/>
      <c r="I14"/>
    </row>
    <row r="15" spans="1:16" x14ac:dyDescent="0.25">
      <c r="A15" s="16">
        <v>2019</v>
      </c>
      <c r="B15" s="68">
        <v>108</v>
      </c>
      <c r="C15"/>
      <c r="D15"/>
      <c r="E15"/>
      <c r="F15"/>
      <c r="G15"/>
      <c r="H15"/>
      <c r="I15"/>
    </row>
    <row r="16" spans="1:16" x14ac:dyDescent="0.25">
      <c r="A16" s="17">
        <v>2020</v>
      </c>
      <c r="B16" s="68">
        <v>108</v>
      </c>
      <c r="C16"/>
      <c r="D16"/>
      <c r="E16"/>
      <c r="F16"/>
      <c r="G16"/>
      <c r="H16"/>
      <c r="I16"/>
    </row>
    <row r="17" spans="1:9" x14ac:dyDescent="0.25">
      <c r="A17" s="16">
        <v>2021</v>
      </c>
      <c r="B17" s="68">
        <v>109</v>
      </c>
      <c r="C17"/>
      <c r="D17"/>
      <c r="E17"/>
      <c r="F17"/>
      <c r="G17"/>
      <c r="H17"/>
      <c r="I17"/>
    </row>
    <row r="18" spans="1:9" x14ac:dyDescent="0.25">
      <c r="A18" s="17">
        <v>2022</v>
      </c>
      <c r="B18" s="68">
        <v>109</v>
      </c>
      <c r="C18"/>
      <c r="D18"/>
      <c r="E18"/>
      <c r="F18"/>
      <c r="G18"/>
      <c r="H18"/>
      <c r="I18"/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90</v>
      </c>
      <c r="B5" s="72" t="s">
        <v>89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90">
        <v>1</v>
      </c>
      <c r="B6" s="75">
        <v>13</v>
      </c>
      <c r="C6" s="11"/>
      <c r="D6" s="11"/>
      <c r="E6" s="11"/>
      <c r="F6" s="11"/>
      <c r="G6" s="11"/>
      <c r="H6" s="11"/>
      <c r="I6" s="11"/>
    </row>
    <row r="7" spans="1:9" x14ac:dyDescent="0.25">
      <c r="A7" s="90">
        <v>2</v>
      </c>
      <c r="B7" s="75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90">
        <v>3</v>
      </c>
      <c r="B8" s="75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90">
        <v>4</v>
      </c>
      <c r="B9" s="75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90">
        <v>5</v>
      </c>
      <c r="B10" s="75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90">
        <v>6</v>
      </c>
      <c r="B11" s="75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90">
        <v>7</v>
      </c>
      <c r="B12" s="75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90">
        <v>8</v>
      </c>
      <c r="B13" s="75">
        <v>30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90">
        <v>9</v>
      </c>
      <c r="B14" s="75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90">
        <v>10</v>
      </c>
      <c r="B15" s="75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90">
        <v>11</v>
      </c>
      <c r="B16" s="75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90">
        <v>12</v>
      </c>
      <c r="B17" s="75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90">
        <v>13</v>
      </c>
      <c r="B18" s="75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90">
        <v>14</v>
      </c>
      <c r="B19" s="75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90">
        <v>15</v>
      </c>
      <c r="B20" s="75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90">
        <v>16</v>
      </c>
      <c r="B21" s="75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90">
        <v>17</v>
      </c>
      <c r="B22" s="75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90">
        <v>18</v>
      </c>
      <c r="B23" s="75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90">
        <v>19</v>
      </c>
      <c r="B24" s="75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90">
        <v>20</v>
      </c>
      <c r="B25" s="75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90">
        <v>21</v>
      </c>
      <c r="B26" s="75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90">
        <v>22</v>
      </c>
      <c r="B27" s="75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90">
        <v>23</v>
      </c>
      <c r="B28" s="75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90">
        <v>24</v>
      </c>
      <c r="B29" s="75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90">
        <v>25</v>
      </c>
      <c r="B30" s="75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90">
        <v>26</v>
      </c>
      <c r="B31" s="75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90">
        <v>27</v>
      </c>
      <c r="B32" s="75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90">
        <v>28</v>
      </c>
      <c r="B33" s="75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90">
        <v>29</v>
      </c>
      <c r="B34" s="75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90">
        <v>30</v>
      </c>
      <c r="B35" s="75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30</v>
      </c>
    </row>
    <row r="5" spans="1:14" x14ac:dyDescent="0.25">
      <c r="A5" t="s">
        <v>7</v>
      </c>
    </row>
    <row r="8" spans="1:14" ht="15" customHeight="1" x14ac:dyDescent="0.25">
      <c r="A8" t="s">
        <v>8</v>
      </c>
    </row>
    <row r="11" spans="1:14" x14ac:dyDescent="0.25">
      <c r="A11" t="s">
        <v>9</v>
      </c>
    </row>
    <row r="12" spans="1:14" x14ac:dyDescent="0.25">
      <c r="N12" s="12"/>
    </row>
    <row r="14" spans="1:14" x14ac:dyDescent="0.25">
      <c r="A14" t="s">
        <v>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94" zoomScaleNormal="100" workbookViewId="0"/>
  </sheetViews>
  <sheetFormatPr defaultColWidth="8.7109375" defaultRowHeight="15" x14ac:dyDescent="0.25"/>
  <cols>
    <col min="1" max="16384" width="8.7109375" style="86"/>
  </cols>
  <sheetData>
    <row r="2" spans="2:2" x14ac:dyDescent="0.25">
      <c r="B2" s="85"/>
    </row>
    <row r="89" spans="2:2" ht="18.75" x14ac:dyDescent="0.3">
      <c r="B89" s="87"/>
    </row>
    <row r="303" spans="2:2" ht="18.75" x14ac:dyDescent="0.3">
      <c r="B303" s="8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0"/>
  <sheetViews>
    <sheetView zoomScaleNormal="100" workbookViewId="0">
      <selection activeCell="E31" sqref="E31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9" x14ac:dyDescent="0.25">
      <c r="A1" t="s">
        <v>0</v>
      </c>
    </row>
    <row r="3" spans="1:9" x14ac:dyDescent="0.25">
      <c r="B3" s="60"/>
    </row>
    <row r="4" spans="1:9" ht="14.45" customHeight="1" x14ac:dyDescent="0.25">
      <c r="A4" s="58" t="s">
        <v>59</v>
      </c>
      <c r="B4" s="58" t="s">
        <v>60</v>
      </c>
      <c r="C4" s="58" t="s">
        <v>61</v>
      </c>
    </row>
    <row r="5" spans="1:9" x14ac:dyDescent="0.25">
      <c r="A5" s="57">
        <v>25</v>
      </c>
      <c r="B5" s="57">
        <v>32</v>
      </c>
      <c r="C5" s="57">
        <v>56</v>
      </c>
      <c r="E5" t="s">
        <v>7</v>
      </c>
      <c r="F5" t="s">
        <v>106</v>
      </c>
      <c r="G5" t="s">
        <v>108</v>
      </c>
    </row>
    <row r="6" spans="1:9" x14ac:dyDescent="0.25">
      <c r="A6" s="57">
        <v>28</v>
      </c>
      <c r="B6" s="57">
        <v>35</v>
      </c>
      <c r="C6" s="57">
        <v>45</v>
      </c>
      <c r="F6" t="s">
        <v>107</v>
      </c>
      <c r="G6" t="s">
        <v>109</v>
      </c>
    </row>
    <row r="7" spans="1:9" x14ac:dyDescent="0.25">
      <c r="A7" s="57">
        <v>30</v>
      </c>
      <c r="B7" s="57">
        <v>33</v>
      </c>
      <c r="C7" s="57">
        <v>51</v>
      </c>
    </row>
    <row r="8" spans="1:9" x14ac:dyDescent="0.25">
      <c r="A8" s="57">
        <v>26</v>
      </c>
      <c r="B8" s="57">
        <v>26</v>
      </c>
      <c r="C8" s="57">
        <v>45</v>
      </c>
      <c r="D8" s="3"/>
      <c r="E8" t="s">
        <v>8</v>
      </c>
      <c r="F8" t="s">
        <v>110</v>
      </c>
    </row>
    <row r="9" spans="1:9" x14ac:dyDescent="0.25">
      <c r="A9" s="57">
        <v>34</v>
      </c>
      <c r="B9" s="57">
        <v>34</v>
      </c>
      <c r="C9" s="57">
        <v>43</v>
      </c>
    </row>
    <row r="10" spans="1:9" x14ac:dyDescent="0.25">
      <c r="A10" s="57">
        <v>29</v>
      </c>
      <c r="B10" s="57">
        <v>31</v>
      </c>
      <c r="C10" s="57">
        <v>39</v>
      </c>
    </row>
    <row r="11" spans="1:9" x14ac:dyDescent="0.25">
      <c r="E11" t="s">
        <v>111</v>
      </c>
    </row>
    <row r="13" spans="1:9" ht="15.75" thickBot="1" x14ac:dyDescent="0.3">
      <c r="E13" t="s">
        <v>112</v>
      </c>
    </row>
    <row r="14" spans="1:9" x14ac:dyDescent="0.25">
      <c r="E14" s="101" t="s">
        <v>113</v>
      </c>
      <c r="F14" s="101" t="s">
        <v>114</v>
      </c>
      <c r="G14" s="101" t="s">
        <v>115</v>
      </c>
      <c r="H14" s="101" t="s">
        <v>116</v>
      </c>
      <c r="I14" s="101" t="s">
        <v>117</v>
      </c>
    </row>
    <row r="15" spans="1:9" x14ac:dyDescent="0.25">
      <c r="E15" s="99" t="s">
        <v>59</v>
      </c>
      <c r="F15" s="99">
        <v>6</v>
      </c>
      <c r="G15" s="99">
        <v>172</v>
      </c>
      <c r="H15" s="99">
        <v>28.666666666666668</v>
      </c>
      <c r="I15" s="99">
        <v>10.266666666666605</v>
      </c>
    </row>
    <row r="16" spans="1:9" x14ac:dyDescent="0.25">
      <c r="E16" s="99" t="s">
        <v>60</v>
      </c>
      <c r="F16" s="99">
        <v>6</v>
      </c>
      <c r="G16" s="99">
        <v>191</v>
      </c>
      <c r="H16" s="99">
        <v>31.833333333333332</v>
      </c>
      <c r="I16" s="99">
        <v>10.166666666666668</v>
      </c>
    </row>
    <row r="17" spans="4:11" ht="15.75" thickBot="1" x14ac:dyDescent="0.3">
      <c r="E17" s="100" t="s">
        <v>61</v>
      </c>
      <c r="F17" s="100">
        <v>6</v>
      </c>
      <c r="G17" s="100">
        <v>279</v>
      </c>
      <c r="H17" s="100">
        <v>46.5</v>
      </c>
      <c r="I17" s="100">
        <v>36.700000000000003</v>
      </c>
    </row>
    <row r="20" spans="4:11" ht="15.75" thickBot="1" x14ac:dyDescent="0.3">
      <c r="E20" t="s">
        <v>118</v>
      </c>
    </row>
    <row r="21" spans="4:11" x14ac:dyDescent="0.25">
      <c r="E21" s="101" t="s">
        <v>119</v>
      </c>
      <c r="F21" s="101" t="s">
        <v>120</v>
      </c>
      <c r="G21" s="101" t="s">
        <v>121</v>
      </c>
      <c r="H21" s="101" t="s">
        <v>122</v>
      </c>
      <c r="I21" s="101" t="s">
        <v>123</v>
      </c>
      <c r="J21" s="101" t="s">
        <v>124</v>
      </c>
      <c r="K21" s="101" t="s">
        <v>125</v>
      </c>
    </row>
    <row r="22" spans="4:11" x14ac:dyDescent="0.25">
      <c r="E22" s="99" t="s">
        <v>126</v>
      </c>
      <c r="F22" s="99">
        <v>1086.3333333333333</v>
      </c>
      <c r="G22" s="99">
        <v>2</v>
      </c>
      <c r="H22" s="99">
        <v>543.16666666666663</v>
      </c>
      <c r="I22" s="99">
        <v>28.521003500583429</v>
      </c>
      <c r="J22" s="102">
        <v>7.7408904042435213E-6</v>
      </c>
      <c r="K22" s="99">
        <v>3.6823203436732408</v>
      </c>
    </row>
    <row r="23" spans="4:11" x14ac:dyDescent="0.25">
      <c r="E23" s="99" t="s">
        <v>127</v>
      </c>
      <c r="F23" s="99">
        <v>285.66666666666669</v>
      </c>
      <c r="G23" s="99">
        <v>15</v>
      </c>
      <c r="H23" s="99">
        <v>19.044444444444444</v>
      </c>
      <c r="I23" s="99"/>
      <c r="J23" s="99"/>
      <c r="K23" s="99"/>
    </row>
    <row r="24" spans="4:11" x14ac:dyDescent="0.25">
      <c r="E24" s="99"/>
      <c r="F24" s="99"/>
      <c r="G24" s="99"/>
      <c r="H24" s="99"/>
      <c r="I24" s="99"/>
      <c r="J24" s="99"/>
      <c r="K24" s="99"/>
    </row>
    <row r="25" spans="4:11" ht="15.75" thickBot="1" x14ac:dyDescent="0.3">
      <c r="E25" s="100" t="s">
        <v>128</v>
      </c>
      <c r="F25" s="100">
        <v>1372</v>
      </c>
      <c r="G25" s="100">
        <v>17</v>
      </c>
      <c r="H25" s="100"/>
      <c r="I25" s="100"/>
      <c r="J25" s="100"/>
      <c r="K25" s="100"/>
    </row>
    <row r="27" spans="4:11" x14ac:dyDescent="0.25">
      <c r="E27" t="s">
        <v>129</v>
      </c>
      <c r="F27">
        <f>J22</f>
        <v>7.7408904042435213E-6</v>
      </c>
    </row>
    <row r="28" spans="4:11" x14ac:dyDescent="0.25">
      <c r="D28" t="s">
        <v>9</v>
      </c>
      <c r="E28" t="s">
        <v>130</v>
      </c>
    </row>
    <row r="30" spans="4:11" x14ac:dyDescent="0.25">
      <c r="D30" t="s">
        <v>131</v>
      </c>
      <c r="E30" t="s">
        <v>132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27"/>
  <sheetViews>
    <sheetView workbookViewId="0">
      <selection activeCell="F8" sqref="F8"/>
    </sheetView>
  </sheetViews>
  <sheetFormatPr defaultRowHeight="15" x14ac:dyDescent="0.25"/>
  <cols>
    <col min="1" max="1" width="21.140625" customWidth="1"/>
    <col min="2" max="2" width="23" customWidth="1"/>
    <col min="3" max="3" width="10.140625" bestFit="1" customWidth="1"/>
    <col min="4" max="4" width="16.140625" bestFit="1" customWidth="1"/>
    <col min="5" max="5" width="32.42578125" bestFit="1" customWidth="1"/>
    <col min="6" max="6" width="29.42578125" bestFit="1" customWidth="1"/>
  </cols>
  <sheetData>
    <row r="1" spans="1:6" x14ac:dyDescent="0.25">
      <c r="A1" t="s">
        <v>1</v>
      </c>
    </row>
    <row r="3" spans="1:6" x14ac:dyDescent="0.25">
      <c r="A3" s="62"/>
      <c r="B3" s="60"/>
    </row>
    <row r="4" spans="1:6" ht="30" x14ac:dyDescent="0.25">
      <c r="A4" s="69" t="s">
        <v>96</v>
      </c>
      <c r="B4" s="69" t="s">
        <v>97</v>
      </c>
      <c r="D4" t="s">
        <v>7</v>
      </c>
    </row>
    <row r="5" spans="1:6" x14ac:dyDescent="0.25">
      <c r="A5" s="15">
        <v>80</v>
      </c>
      <c r="B5" s="15">
        <v>100</v>
      </c>
      <c r="D5" t="s">
        <v>106</v>
      </c>
      <c r="E5" t="s">
        <v>146</v>
      </c>
    </row>
    <row r="6" spans="1:6" x14ac:dyDescent="0.25">
      <c r="A6" s="73">
        <v>70</v>
      </c>
      <c r="B6" s="15">
        <v>83</v>
      </c>
      <c r="D6" t="s">
        <v>107</v>
      </c>
      <c r="E6" t="s">
        <v>145</v>
      </c>
    </row>
    <row r="7" spans="1:6" x14ac:dyDescent="0.25">
      <c r="A7" s="15">
        <v>65</v>
      </c>
      <c r="B7" s="73">
        <v>80</v>
      </c>
    </row>
    <row r="8" spans="1:6" x14ac:dyDescent="0.25">
      <c r="A8" s="15">
        <v>59</v>
      </c>
      <c r="B8" s="15">
        <v>73</v>
      </c>
      <c r="D8" t="s">
        <v>8</v>
      </c>
      <c r="E8" t="s">
        <v>133</v>
      </c>
    </row>
    <row r="9" spans="1:6" x14ac:dyDescent="0.25">
      <c r="A9" s="15">
        <v>45</v>
      </c>
      <c r="B9" s="15">
        <v>69</v>
      </c>
    </row>
    <row r="10" spans="1:6" x14ac:dyDescent="0.25">
      <c r="A10" s="73">
        <v>45</v>
      </c>
      <c r="B10" s="15">
        <v>62</v>
      </c>
      <c r="D10" t="s">
        <v>134</v>
      </c>
    </row>
    <row r="11" spans="1:6" ht="15.75" thickBot="1" x14ac:dyDescent="0.3">
      <c r="A11" s="15">
        <v>40</v>
      </c>
      <c r="B11" s="15">
        <v>57</v>
      </c>
    </row>
    <row r="12" spans="1:6" x14ac:dyDescent="0.25">
      <c r="A12" s="15">
        <v>37</v>
      </c>
      <c r="B12" s="15">
        <v>54</v>
      </c>
      <c r="D12" s="101"/>
      <c r="E12" s="101" t="s">
        <v>96</v>
      </c>
      <c r="F12" s="101" t="s">
        <v>97</v>
      </c>
    </row>
    <row r="13" spans="1:6" x14ac:dyDescent="0.25">
      <c r="A13" s="15">
        <v>31</v>
      </c>
      <c r="B13" s="15">
        <v>49</v>
      </c>
      <c r="D13" s="99" t="s">
        <v>135</v>
      </c>
      <c r="E13" s="99">
        <v>43.25</v>
      </c>
      <c r="F13" s="99">
        <v>63.583333333333336</v>
      </c>
    </row>
    <row r="14" spans="1:6" x14ac:dyDescent="0.25">
      <c r="A14" s="15">
        <v>27</v>
      </c>
      <c r="B14" s="73">
        <v>49</v>
      </c>
      <c r="D14" s="99" t="s">
        <v>117</v>
      </c>
      <c r="E14" s="99">
        <v>497.11363636363637</v>
      </c>
      <c r="F14" s="99">
        <v>314.99242424242402</v>
      </c>
    </row>
    <row r="15" spans="1:6" x14ac:dyDescent="0.25">
      <c r="A15" s="15">
        <v>10</v>
      </c>
      <c r="B15" s="15">
        <v>45</v>
      </c>
      <c r="D15" s="99" t="s">
        <v>136</v>
      </c>
      <c r="E15" s="99">
        <v>12</v>
      </c>
      <c r="F15" s="99">
        <v>12</v>
      </c>
    </row>
    <row r="16" spans="1:6" x14ac:dyDescent="0.25">
      <c r="A16" s="15">
        <v>10</v>
      </c>
      <c r="B16" s="15">
        <v>42</v>
      </c>
      <c r="D16" s="99" t="s">
        <v>137</v>
      </c>
      <c r="E16" s="99">
        <v>0.96540892182061078</v>
      </c>
      <c r="F16" s="99"/>
    </row>
    <row r="17" spans="4:6" x14ac:dyDescent="0.25">
      <c r="D17" s="99" t="s">
        <v>138</v>
      </c>
      <c r="E17" s="99">
        <v>0</v>
      </c>
      <c r="F17" s="99"/>
    </row>
    <row r="18" spans="4:6" x14ac:dyDescent="0.25">
      <c r="D18" s="99" t="s">
        <v>121</v>
      </c>
      <c r="E18" s="99">
        <v>11</v>
      </c>
      <c r="F18" s="99"/>
    </row>
    <row r="19" spans="4:6" x14ac:dyDescent="0.25">
      <c r="D19" s="99" t="s">
        <v>139</v>
      </c>
      <c r="E19" s="99">
        <v>-10.160254388093298</v>
      </c>
      <c r="F19" s="99"/>
    </row>
    <row r="20" spans="4:6" x14ac:dyDescent="0.25">
      <c r="D20" s="99" t="s">
        <v>140</v>
      </c>
      <c r="E20" s="102">
        <v>3.1527987909482363E-7</v>
      </c>
      <c r="F20" s="99"/>
    </row>
    <row r="21" spans="4:6" x14ac:dyDescent="0.25">
      <c r="D21" s="99" t="s">
        <v>141</v>
      </c>
      <c r="E21" s="99">
        <v>1.7958848187040437</v>
      </c>
      <c r="F21" s="99"/>
    </row>
    <row r="22" spans="4:6" x14ac:dyDescent="0.25">
      <c r="D22" s="99" t="s">
        <v>142</v>
      </c>
      <c r="E22" s="99">
        <v>6.3055975818964726E-7</v>
      </c>
      <c r="F22" s="99"/>
    </row>
    <row r="23" spans="4:6" ht="15.75" thickBot="1" x14ac:dyDescent="0.3">
      <c r="D23" s="100" t="s">
        <v>143</v>
      </c>
      <c r="E23" s="100">
        <v>2.2009851600916384</v>
      </c>
      <c r="F23" s="100"/>
    </row>
    <row r="25" spans="4:6" x14ac:dyDescent="0.25">
      <c r="D25" t="s">
        <v>129</v>
      </c>
      <c r="E25">
        <f>E20</f>
        <v>3.1527987909482363E-7</v>
      </c>
    </row>
    <row r="27" spans="4:6" x14ac:dyDescent="0.25">
      <c r="D27" t="s">
        <v>9</v>
      </c>
      <c r="E27" t="s">
        <v>144</v>
      </c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8"/>
  <sheetViews>
    <sheetView workbookViewId="0">
      <selection activeCell="I16" sqref="I16"/>
    </sheetView>
  </sheetViews>
  <sheetFormatPr defaultColWidth="9.140625" defaultRowHeight="15" x14ac:dyDescent="0.25"/>
  <cols>
    <col min="1" max="1" width="22.140625" customWidth="1"/>
    <col min="2" max="5" width="12.28515625" customWidth="1"/>
    <col min="6" max="6" width="14.85546875" customWidth="1"/>
    <col min="7" max="7" width="11.85546875" customWidth="1"/>
  </cols>
  <sheetData>
    <row r="1" spans="1:9" x14ac:dyDescent="0.25">
      <c r="A1" t="s">
        <v>1</v>
      </c>
    </row>
    <row r="5" spans="1:9" x14ac:dyDescent="0.25">
      <c r="A5" s="59"/>
      <c r="B5" s="2"/>
      <c r="C5" s="2" t="s">
        <v>91</v>
      </c>
      <c r="D5" s="2" t="s">
        <v>92</v>
      </c>
      <c r="E5" s="2" t="s">
        <v>93</v>
      </c>
      <c r="G5" s="103" t="s">
        <v>7</v>
      </c>
      <c r="H5" s="104" t="s">
        <v>106</v>
      </c>
      <c r="I5" s="104" t="s">
        <v>149</v>
      </c>
    </row>
    <row r="6" spans="1:9" x14ac:dyDescent="0.25">
      <c r="A6" s="12"/>
      <c r="B6" s="91" t="s">
        <v>94</v>
      </c>
      <c r="C6" s="2">
        <v>45</v>
      </c>
      <c r="D6" s="2">
        <v>57</v>
      </c>
      <c r="E6" s="2">
        <v>44</v>
      </c>
      <c r="H6" t="s">
        <v>107</v>
      </c>
      <c r="I6" t="s">
        <v>150</v>
      </c>
    </row>
    <row r="7" spans="1:9" x14ac:dyDescent="0.25">
      <c r="A7" s="12"/>
      <c r="B7" s="2" t="s">
        <v>95</v>
      </c>
      <c r="C7" s="2">
        <v>90</v>
      </c>
      <c r="D7" s="2">
        <v>123</v>
      </c>
      <c r="E7" s="2">
        <v>81</v>
      </c>
    </row>
    <row r="8" spans="1:9" x14ac:dyDescent="0.25">
      <c r="G8" t="s">
        <v>8</v>
      </c>
      <c r="H8" t="s">
        <v>147</v>
      </c>
    </row>
    <row r="10" spans="1:9" x14ac:dyDescent="0.25">
      <c r="B10" s="2"/>
      <c r="C10" s="2" t="s">
        <v>91</v>
      </c>
      <c r="D10" s="2" t="s">
        <v>92</v>
      </c>
      <c r="E10" s="2" t="s">
        <v>93</v>
      </c>
      <c r="F10" s="64"/>
      <c r="H10" s="103" t="s">
        <v>129</v>
      </c>
      <c r="I10">
        <f>CHITEST(C6:E7,C16:E17)</f>
        <v>0.81163564264762134</v>
      </c>
    </row>
    <row r="11" spans="1:9" x14ac:dyDescent="0.25">
      <c r="B11" s="91" t="s">
        <v>94</v>
      </c>
      <c r="C11" s="2">
        <v>45</v>
      </c>
      <c r="D11" s="2">
        <v>57</v>
      </c>
      <c r="E11" s="2">
        <v>44</v>
      </c>
      <c r="F11" s="64">
        <f>SUM(C11:E11)</f>
        <v>146</v>
      </c>
    </row>
    <row r="12" spans="1:9" x14ac:dyDescent="0.25">
      <c r="B12" s="2" t="s">
        <v>95</v>
      </c>
      <c r="C12" s="2">
        <v>90</v>
      </c>
      <c r="D12" s="2">
        <v>123</v>
      </c>
      <c r="E12" s="2">
        <v>81</v>
      </c>
      <c r="F12" s="64">
        <f>SUM(C12:E12)</f>
        <v>294</v>
      </c>
      <c r="H12" t="s">
        <v>148</v>
      </c>
    </row>
    <row r="13" spans="1:9" x14ac:dyDescent="0.25">
      <c r="B13" s="64"/>
      <c r="C13" s="64">
        <f>SUM(C11:C12)</f>
        <v>135</v>
      </c>
      <c r="D13" s="64">
        <f>SUM(D11:D12)</f>
        <v>180</v>
      </c>
      <c r="E13" s="64">
        <f>SUM(E11:E12)</f>
        <v>125</v>
      </c>
      <c r="F13" s="64">
        <f>SUM(F11:F12)</f>
        <v>440</v>
      </c>
    </row>
    <row r="15" spans="1:9" x14ac:dyDescent="0.25">
      <c r="B15" s="64"/>
      <c r="C15" s="64" t="s">
        <v>91</v>
      </c>
      <c r="D15" s="64" t="s">
        <v>92</v>
      </c>
      <c r="E15" s="64" t="s">
        <v>93</v>
      </c>
      <c r="F15" s="64"/>
      <c r="H15" t="s">
        <v>9</v>
      </c>
      <c r="I15" t="s">
        <v>151</v>
      </c>
    </row>
    <row r="16" spans="1:9" x14ac:dyDescent="0.25">
      <c r="B16" s="64" t="s">
        <v>94</v>
      </c>
      <c r="C16" s="64">
        <f>C18*F16/F18</f>
        <v>44.795454545454547</v>
      </c>
      <c r="D16" s="64">
        <f>F16*D18/F18</f>
        <v>59.727272727272727</v>
      </c>
      <c r="E16" s="64">
        <f>F16*E18/F18</f>
        <v>41.477272727272727</v>
      </c>
      <c r="F16" s="64">
        <v>146</v>
      </c>
    </row>
    <row r="17" spans="2:6" x14ac:dyDescent="0.25">
      <c r="B17" s="64" t="s">
        <v>95</v>
      </c>
      <c r="C17" s="64">
        <f>C18*F17/F18</f>
        <v>90.204545454545453</v>
      </c>
      <c r="D17" s="64">
        <f>F17*D18/F18</f>
        <v>120.27272727272727</v>
      </c>
      <c r="E17" s="64">
        <f>F17*E18/F18</f>
        <v>83.522727272727266</v>
      </c>
      <c r="F17" s="64">
        <v>294</v>
      </c>
    </row>
    <row r="18" spans="2:6" x14ac:dyDescent="0.25">
      <c r="B18" s="64"/>
      <c r="C18" s="64">
        <v>135</v>
      </c>
      <c r="D18" s="64">
        <v>180</v>
      </c>
      <c r="E18" s="64">
        <v>125</v>
      </c>
      <c r="F18" s="64">
        <v>440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2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Formule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Mara Mikšić | Student</cp:lastModifiedBy>
  <dcterms:created xsi:type="dcterms:W3CDTF">2018-07-18T04:58:41Z</dcterms:created>
  <dcterms:modified xsi:type="dcterms:W3CDTF">2024-09-04T07:29:41Z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