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ja\Downloads\"/>
    </mc:Choice>
  </mc:AlternateContent>
  <xr:revisionPtr revIDLastSave="0" documentId="13_ncr:1_{A47D8104-5C2F-4063-A94E-D41BD2496FAE}" xr6:coauthVersionLast="45" xr6:coauthVersionMax="47" xr10:uidLastSave="{00000000-0000-0000-0000-000000000000}"/>
  <bookViews>
    <workbookView xWindow="-108" yWindow="-108" windowWidth="23256" windowHeight="12456" firstSheet="2" activeTab="15" xr2:uid="{00000000-000D-0000-FFFF-FFFF00000000}"/>
  </bookViews>
  <sheets>
    <sheet name="upute" sheetId="30" r:id="rId1"/>
    <sheet name="Formule" sheetId="31" r:id="rId2"/>
    <sheet name="1ish1" sheetId="32" r:id="rId3"/>
    <sheet name="1ish2" sheetId="33" r:id="rId4"/>
    <sheet name="1ish3" sheetId="34" r:id="rId5"/>
    <sheet name="2ish1" sheetId="35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4" l="1"/>
  <c r="C9" i="4"/>
  <c r="C8" i="4"/>
  <c r="C7" i="4"/>
  <c r="C11" i="27"/>
  <c r="C10" i="27"/>
  <c r="C9" i="27"/>
  <c r="H8" i="30" l="1"/>
  <c r="H7" i="30"/>
</calcChain>
</file>

<file path=xl/sharedStrings.xml><?xml version="1.0" encoding="utf-8"?>
<sst xmlns="http://schemas.openxmlformats.org/spreadsheetml/2006/main" count="150" uniqueCount="133">
  <si>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</si>
  <si>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</si>
  <si>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</si>
  <si>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</si>
  <si>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</si>
  <si>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</si>
  <si>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</si>
  <si>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</si>
  <si>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</si>
  <si>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</si>
  <si>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</si>
  <si>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</si>
  <si>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</si>
  <si>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</si>
  <si>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</si>
  <si>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</si>
  <si>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</si>
  <si>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</si>
  <si>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</si>
  <si>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</si>
  <si>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</si>
  <si>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</si>
  <si>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</si>
  <si>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</si>
  <si>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</si>
  <si>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</si>
  <si>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</si>
  <si>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</si>
  <si>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</si>
  <si>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</si>
  <si>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</si>
  <si>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</si>
  <si>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</si>
  <si>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</si>
  <si>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</si>
  <si>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</si>
  <si>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</si>
  <si>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</si>
  <si>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</si>
  <si>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</si>
  <si>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</si>
  <si>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</si>
  <si>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</si>
  <si>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</si>
  <si>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</si>
  <si>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</si>
  <si>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</si>
  <si>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</si>
  <si>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</si>
  <si>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</si>
  <si>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</si>
  <si>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</si>
  <si>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</si>
  <si>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</si>
  <si>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</si>
  <si>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</si>
  <si>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</si>
  <si>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</si>
  <si>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</si>
  <si>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</si>
  <si>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</si>
  <si>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</si>
  <si>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</si>
  <si>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</si>
  <si>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</si>
  <si>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</si>
  <si>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</si>
  <si>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Oglas</t>
  </si>
  <si>
    <t>Sveučilište Algebra</t>
  </si>
  <si>
    <t>ispit - grupa 1 u 18:00 sati</t>
  </si>
  <si>
    <t>E-trgovina</t>
  </si>
  <si>
    <t>Prosj. stopa konverzije (%)</t>
  </si>
  <si>
    <t>ElectroHub</t>
  </si>
  <si>
    <t>BookWorld</t>
  </si>
  <si>
    <t>FashionFiesta</t>
  </si>
  <si>
    <t>GreenGrocer</t>
  </si>
  <si>
    <t>HomeHarmony</t>
  </si>
  <si>
    <t>SportSpot</t>
  </si>
  <si>
    <t>TechTrends</t>
  </si>
  <si>
    <t>CosmeticsCove</t>
  </si>
  <si>
    <t>ToyTown</t>
  </si>
  <si>
    <t>FurnitureFair</t>
  </si>
  <si>
    <t>CarCraft</t>
  </si>
  <si>
    <t>PetParadise</t>
  </si>
  <si>
    <t>MusicMingle</t>
  </si>
  <si>
    <t>JewelJunction</t>
  </si>
  <si>
    <t>TravelTreasures</t>
  </si>
  <si>
    <t>HealthHive</t>
  </si>
  <si>
    <t>BabyBoutique</t>
  </si>
  <si>
    <t>GadgetGallery</t>
  </si>
  <si>
    <t>KitchenKlub</t>
  </si>
  <si>
    <t>OutdoorOutfits</t>
  </si>
  <si>
    <t>Redni broj fitnes kluba</t>
  </si>
  <si>
    <t>Broj novih korisnika</t>
  </si>
  <si>
    <t>Novi pratitelji</t>
  </si>
  <si>
    <t>Prodaja sportske opreme (u tisućama)</t>
  </si>
  <si>
    <t>4. 9. 2024.</t>
  </si>
  <si>
    <t>H0</t>
  </si>
  <si>
    <t>H1</t>
  </si>
  <si>
    <t>Ne postoji statistički značajna razlika u broju konverzija između triju promatranih kampanja.</t>
  </si>
  <si>
    <t>Postoji statistički značajna razlika u broju konverzija između triju promatranih kampanja.</t>
  </si>
  <si>
    <t>Anova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</si>
  <si>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</si>
  <si>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</si>
  <si>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</si>
  <si>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</si>
  <si>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</si>
  <si>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</si>
  <si>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</si>
  <si>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</si>
  <si>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</si>
  <si>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</si>
  <si>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</si>
  <si>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</si>
  <si>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</si>
  <si>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</si>
  <si>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</si>
  <si>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</si>
  <si>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</si>
  <si>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</si>
  <si>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p&gt;0,05</t>
  </si>
  <si>
    <t>Budući da je p&gt;0,05 podržava se H0 tj. ne postoji statistički značajna razlika u broju konverzija između triju promatranih kampanja.</t>
  </si>
  <si>
    <t>Ztest</t>
  </si>
  <si>
    <t>HO</t>
  </si>
  <si>
    <t>Profit proizvoda A nije značajno veći od profita proizvoda B</t>
  </si>
  <si>
    <t>Profit proizvoda A je značajno veći od profita proizvoda B.</t>
  </si>
  <si>
    <t>p=</t>
  </si>
  <si>
    <t>&lt;0,05</t>
  </si>
  <si>
    <t>Budući da je p&lt;0,05 odbacuje se H0 i podržava se H1 tj. profit ptoizvoda A je značajno veći od profita proizvoda B.</t>
  </si>
  <si>
    <t>Broj klikova na prvi oglas nije tri puta veći nego na preostale oglase.</t>
  </si>
  <si>
    <t>Broj klikova na prvi oglas je tri puta veći nego na preostale oglase.</t>
  </si>
  <si>
    <t>&gt;0,05</t>
  </si>
  <si>
    <t>Budući da je p&gt;0,05 podržava se H0, broj klikova na prvi oglas nije tri puta veći nego na preostale oglase.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</si>
</sst>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  <numFmt numFmtId="171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0" fontId="3" fillId="0" borderId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8"/>
    <xf numFmtId="0" fontId="17" fillId="0" borderId="0" xfId="0" applyFont="1"/>
    <xf numFmtId="0" fontId="17" fillId="0" borderId="0" xfId="8" applyFont="1"/>
    <xf numFmtId="165" fontId="6" fillId="0" borderId="1" xfId="0" applyNumberFormat="1" applyFont="1" applyBorder="1" applyAlignment="1">
      <alignment horizontal="center" vertical="center"/>
    </xf>
    <xf numFmtId="0" fontId="6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9" applyFont="1"/>
    <xf numFmtId="0" fontId="3" fillId="0" borderId="0" xfId="9"/>
    <xf numFmtId="0" fontId="20" fillId="0" borderId="0" xfId="9" applyFont="1"/>
    <xf numFmtId="0" fontId="3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3" fillId="4" borderId="1" xfId="9" applyFill="1" applyBorder="1" applyAlignment="1">
      <alignment horizontal="center" vertical="center" wrapText="1"/>
    </xf>
    <xf numFmtId="0" fontId="3" fillId="0" borderId="1" xfId="9" applyBorder="1" applyAlignment="1">
      <alignment horizontal="center" wrapText="1"/>
    </xf>
    <xf numFmtId="0" fontId="3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3" fillId="0" borderId="0" xfId="11"/>
    <xf numFmtId="0" fontId="22" fillId="0" borderId="0" xfId="11" applyFont="1"/>
    <xf numFmtId="0" fontId="3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2" fillId="0" borderId="0" xfId="9" applyFont="1"/>
    <xf numFmtId="0" fontId="2" fillId="0" borderId="1" xfId="0" applyFont="1" applyBorder="1" applyAlignment="1">
      <alignment horizontal="center" vertical="center" wrapText="1"/>
    </xf>
    <xf numFmtId="0" fontId="0" fillId="0" borderId="0" xfId="1" applyNumberFormat="1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171" fontId="0" fillId="0" borderId="1" xfId="1" applyNumberFormat="1" applyFont="1" applyBorder="1" applyAlignment="1">
      <alignment horizontal="center" vertical="center"/>
    </xf>
    <xf numFmtId="0" fontId="0" fillId="0" borderId="0" xfId="1" applyNumberFormat="1" applyFont="1"/>
    <xf numFmtId="170" fontId="0" fillId="0" borderId="2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1" fillId="0" borderId="0" xfId="9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0" fillId="5" borderId="0" xfId="0" applyFill="1" applyBorder="1" applyAlignment="1"/>
  </cellXfs>
  <cellStyles count="12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ostotak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7734375" defaultRowHeight="14.4" x14ac:dyDescent="0.3"/>
  <cols>
    <col min="1" max="1" width="17.6640625" style="75" customWidth="1"/>
    <col min="2" max="2" width="11.21875" style="75" customWidth="1"/>
    <col min="3" max="3" width="8.77734375" style="75"/>
    <col min="4" max="4" width="10.77734375" style="75" customWidth="1"/>
    <col min="5" max="6" width="8.77734375" style="75"/>
    <col min="7" max="7" width="10.88671875" style="75" bestFit="1" customWidth="1"/>
    <col min="8" max="16384" width="8.77734375" style="75"/>
  </cols>
  <sheetData>
    <row r="1" spans="1:9" ht="25.8" x14ac:dyDescent="0.5">
      <c r="A1" s="74"/>
      <c r="D1" s="76" t="s">
        <v>12</v>
      </c>
      <c r="G1" s="74"/>
      <c r="I1" s="75" t="s">
        <v>13</v>
      </c>
    </row>
    <row r="2" spans="1:9" x14ac:dyDescent="0.3">
      <c r="D2" s="89" t="s">
        <v>69</v>
      </c>
      <c r="I2" s="75" t="s">
        <v>68</v>
      </c>
    </row>
    <row r="3" spans="1:9" x14ac:dyDescent="0.3">
      <c r="D3" s="97" t="s">
        <v>96</v>
      </c>
    </row>
    <row r="5" spans="1:9" x14ac:dyDescent="0.3">
      <c r="A5" s="77"/>
      <c r="B5" s="98" t="s">
        <v>14</v>
      </c>
      <c r="C5" s="99"/>
      <c r="D5" s="100"/>
      <c r="E5" s="98" t="s">
        <v>15</v>
      </c>
      <c r="F5" s="99"/>
      <c r="G5" s="100"/>
      <c r="H5" s="78"/>
    </row>
    <row r="6" spans="1:9" x14ac:dyDescent="0.3">
      <c r="A6" s="77" t="s">
        <v>16</v>
      </c>
      <c r="B6" s="78" t="s">
        <v>17</v>
      </c>
      <c r="C6" s="78" t="s">
        <v>18</v>
      </c>
      <c r="D6" s="78" t="s">
        <v>19</v>
      </c>
      <c r="E6" s="78" t="s">
        <v>20</v>
      </c>
      <c r="F6" s="78" t="s">
        <v>21</v>
      </c>
      <c r="G6" s="78" t="s">
        <v>22</v>
      </c>
      <c r="H6" s="78" t="s">
        <v>23</v>
      </c>
    </row>
    <row r="7" spans="1:9" x14ac:dyDescent="0.3">
      <c r="A7" s="77" t="s">
        <v>24</v>
      </c>
      <c r="B7" s="79">
        <v>13</v>
      </c>
      <c r="C7" s="79">
        <v>13</v>
      </c>
      <c r="D7" s="79">
        <v>13</v>
      </c>
      <c r="E7" s="79">
        <v>13</v>
      </c>
      <c r="F7" s="79">
        <v>13</v>
      </c>
      <c r="G7" s="79">
        <v>13</v>
      </c>
      <c r="H7" s="79">
        <f>SUM(B7:G7)</f>
        <v>78</v>
      </c>
    </row>
    <row r="8" spans="1:9" ht="28.8" x14ac:dyDescent="0.3">
      <c r="A8" s="80" t="s">
        <v>25</v>
      </c>
      <c r="B8" s="81">
        <v>30</v>
      </c>
      <c r="C8" s="81">
        <v>30</v>
      </c>
      <c r="D8" s="81">
        <v>30</v>
      </c>
      <c r="E8" s="81">
        <v>30</v>
      </c>
      <c r="F8" s="81">
        <v>30</v>
      </c>
      <c r="G8" s="81">
        <v>30</v>
      </c>
      <c r="H8" s="81">
        <f>SUM(B8:G8)</f>
        <v>180</v>
      </c>
    </row>
    <row r="11" spans="1:9" x14ac:dyDescent="0.3">
      <c r="A11" s="82" t="s">
        <v>26</v>
      </c>
    </row>
    <row r="12" spans="1:9" x14ac:dyDescent="0.3">
      <c r="A12" s="82"/>
    </row>
    <row r="13" spans="1:9" x14ac:dyDescent="0.3">
      <c r="A13" s="82" t="s">
        <v>6</v>
      </c>
    </row>
    <row r="14" spans="1:9" x14ac:dyDescent="0.3">
      <c r="A14" s="82"/>
    </row>
    <row r="15" spans="1:9" x14ac:dyDescent="0.3">
      <c r="A15" s="82" t="s">
        <v>27</v>
      </c>
    </row>
    <row r="16" spans="1:9" x14ac:dyDescent="0.3">
      <c r="A16" s="82"/>
    </row>
    <row r="17" spans="1:1" x14ac:dyDescent="0.3">
      <c r="A17" s="82" t="s">
        <v>28</v>
      </c>
    </row>
    <row r="18" spans="1:1" x14ac:dyDescent="0.3">
      <c r="A18" s="82"/>
    </row>
    <row r="19" spans="1:1" x14ac:dyDescent="0.3">
      <c r="A19" s="82" t="s">
        <v>7</v>
      </c>
    </row>
    <row r="20" spans="1:1" x14ac:dyDescent="0.3">
      <c r="A20" s="82"/>
    </row>
    <row r="21" spans="1:1" x14ac:dyDescent="0.3">
      <c r="A21" s="82" t="s">
        <v>5</v>
      </c>
    </row>
    <row r="22" spans="1:1" x14ac:dyDescent="0.3">
      <c r="A22" s="82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21875" defaultRowHeight="14.4" x14ac:dyDescent="0.3"/>
  <cols>
    <col min="1" max="1" width="17" style="27" customWidth="1"/>
    <col min="2" max="2" width="17.77734375" style="27" bestFit="1" customWidth="1"/>
    <col min="3" max="3" width="19.21875" style="27" bestFit="1" customWidth="1"/>
    <col min="4" max="4" width="9.21875" style="27"/>
    <col min="5" max="5" width="10" style="27" customWidth="1"/>
    <col min="6" max="16384" width="9.21875" style="27"/>
  </cols>
  <sheetData>
    <row r="1" spans="1:15" x14ac:dyDescent="0.3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3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3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" thickBot="1" x14ac:dyDescent="0.35">
      <c r="A7" s="5" t="s">
        <v>3</v>
      </c>
      <c r="B7" s="10" t="s">
        <v>60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3">
      <c r="A8" s="16">
        <v>2015</v>
      </c>
      <c r="B8" s="2">
        <v>4900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3">
      <c r="A9" s="16">
        <v>2016</v>
      </c>
      <c r="B9" s="2">
        <v>6000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3">
      <c r="A10" s="16">
        <v>2017</v>
      </c>
      <c r="B10" s="2">
        <v>8000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3">
      <c r="A11" s="16">
        <v>2018</v>
      </c>
      <c r="B11" s="2">
        <v>10000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3">
      <c r="A12" s="16">
        <v>2019</v>
      </c>
      <c r="B12" s="2">
        <v>12000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3">
      <c r="A13" s="16">
        <v>2020</v>
      </c>
      <c r="B13" s="2">
        <v>15000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3">
      <c r="A14" s="16">
        <v>2021</v>
      </c>
      <c r="B14" s="2">
        <v>18000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3">
      <c r="A15" s="16">
        <v>2022</v>
      </c>
      <c r="B15" s="2">
        <v>21700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3">
      <c r="E16"/>
    </row>
    <row r="20" spans="6:6" x14ac:dyDescent="0.3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8"/>
  <sheetViews>
    <sheetView topLeftCell="A3" workbookViewId="0">
      <selection activeCell="A3" sqref="A3"/>
    </sheetView>
  </sheetViews>
  <sheetFormatPr defaultColWidth="9.21875" defaultRowHeight="14.4" x14ac:dyDescent="0.3"/>
  <cols>
    <col min="1" max="1" width="18.33203125" style="23" customWidth="1"/>
    <col min="2" max="2" width="11.21875" style="23" customWidth="1"/>
    <col min="3" max="16384" width="9.21875" style="23"/>
  </cols>
  <sheetData>
    <row r="1" spans="1:15" x14ac:dyDescent="0.3">
      <c r="A1" t="s">
        <v>1</v>
      </c>
      <c r="B1"/>
      <c r="C1"/>
      <c r="D1"/>
      <c r="E1"/>
      <c r="F1"/>
      <c r="G1"/>
      <c r="H1"/>
      <c r="I1"/>
    </row>
    <row r="2" spans="1:15" x14ac:dyDescent="0.3">
      <c r="A2"/>
      <c r="B2"/>
      <c r="C2"/>
      <c r="D2"/>
      <c r="E2"/>
      <c r="F2"/>
      <c r="G2"/>
      <c r="H2"/>
      <c r="I2"/>
    </row>
    <row r="3" spans="1:15" x14ac:dyDescent="0.3">
      <c r="A3" t="s">
        <v>1</v>
      </c>
      <c r="B3"/>
      <c r="C3"/>
      <c r="D3"/>
      <c r="E3"/>
      <c r="F3"/>
      <c r="G3"/>
      <c r="H3"/>
      <c r="I3"/>
    </row>
    <row r="4" spans="1:15" x14ac:dyDescent="0.3">
      <c r="A4"/>
      <c r="B4"/>
      <c r="C4"/>
      <c r="D4"/>
      <c r="E4"/>
      <c r="F4"/>
      <c r="G4"/>
      <c r="H4"/>
      <c r="I4"/>
      <c r="J4" s="25"/>
      <c r="K4" s="25"/>
      <c r="L4" s="25"/>
      <c r="M4" s="25"/>
      <c r="N4" s="25"/>
      <c r="O4" s="25"/>
    </row>
    <row r="5" spans="1:15" ht="15" thickBot="1" x14ac:dyDescent="0.35">
      <c r="A5" s="5" t="s">
        <v>3</v>
      </c>
      <c r="B5" s="5" t="s">
        <v>4</v>
      </c>
      <c r="C5"/>
      <c r="D5"/>
      <c r="E5"/>
      <c r="F5"/>
      <c r="G5"/>
      <c r="H5"/>
      <c r="I5"/>
    </row>
    <row r="6" spans="1:15" x14ac:dyDescent="0.3">
      <c r="A6" s="17">
        <v>2010</v>
      </c>
      <c r="B6" s="95">
        <v>101.3</v>
      </c>
      <c r="C6"/>
      <c r="D6"/>
      <c r="E6"/>
      <c r="F6"/>
      <c r="G6"/>
      <c r="H6"/>
      <c r="I6"/>
    </row>
    <row r="7" spans="1:15" x14ac:dyDescent="0.3">
      <c r="A7" s="16">
        <v>2011</v>
      </c>
      <c r="B7" s="96">
        <v>108.1</v>
      </c>
      <c r="C7"/>
      <c r="D7"/>
      <c r="E7"/>
      <c r="F7"/>
      <c r="G7"/>
      <c r="H7"/>
      <c r="I7" s="24"/>
    </row>
    <row r="8" spans="1:15" x14ac:dyDescent="0.3">
      <c r="A8" s="17">
        <v>2012</v>
      </c>
      <c r="B8" s="96">
        <v>105.8</v>
      </c>
      <c r="C8"/>
      <c r="D8"/>
      <c r="E8"/>
      <c r="F8"/>
      <c r="G8"/>
      <c r="H8"/>
    </row>
    <row r="9" spans="1:15" x14ac:dyDescent="0.3">
      <c r="A9" s="16">
        <v>2013</v>
      </c>
      <c r="B9" s="96">
        <v>105.9</v>
      </c>
      <c r="C9"/>
      <c r="D9"/>
      <c r="E9"/>
      <c r="F9"/>
      <c r="G9"/>
      <c r="H9"/>
    </row>
    <row r="10" spans="1:15" x14ac:dyDescent="0.3">
      <c r="A10" s="17">
        <v>2014</v>
      </c>
      <c r="B10" s="96">
        <v>104.5</v>
      </c>
      <c r="C10"/>
      <c r="D10"/>
      <c r="E10"/>
      <c r="F10"/>
      <c r="G10"/>
      <c r="H10"/>
    </row>
    <row r="11" spans="1:15" x14ac:dyDescent="0.3">
      <c r="A11" s="16">
        <v>2015</v>
      </c>
      <c r="B11" s="96">
        <v>99.9</v>
      </c>
      <c r="C11"/>
      <c r="D11"/>
      <c r="E11"/>
      <c r="F11"/>
      <c r="G11"/>
      <c r="H11"/>
    </row>
    <row r="12" spans="1:15" x14ac:dyDescent="0.3">
      <c r="A12" s="17">
        <v>2016</v>
      </c>
      <c r="B12" s="96">
        <v>103.4</v>
      </c>
      <c r="C12"/>
      <c r="D12"/>
      <c r="E12"/>
      <c r="F12"/>
      <c r="G12"/>
      <c r="H12"/>
    </row>
    <row r="13" spans="1:15" x14ac:dyDescent="0.3">
      <c r="A13" s="16">
        <v>2017</v>
      </c>
      <c r="B13" s="96">
        <v>106.7</v>
      </c>
      <c r="C13"/>
      <c r="D13"/>
      <c r="E13"/>
      <c r="F13"/>
      <c r="G13"/>
      <c r="H13"/>
    </row>
    <row r="14" spans="1:15" x14ac:dyDescent="0.3">
      <c r="A14" s="17">
        <v>2018</v>
      </c>
      <c r="B14" s="96">
        <v>103.9</v>
      </c>
      <c r="C14"/>
      <c r="D14"/>
      <c r="E14"/>
      <c r="F14"/>
      <c r="G14"/>
      <c r="H14"/>
    </row>
    <row r="15" spans="1:15" x14ac:dyDescent="0.3">
      <c r="A15" s="16">
        <v>2019</v>
      </c>
      <c r="B15" s="96">
        <v>103.4</v>
      </c>
      <c r="C15"/>
      <c r="D15"/>
      <c r="E15"/>
      <c r="F15"/>
      <c r="G15"/>
      <c r="H15"/>
    </row>
    <row r="16" spans="1:15" x14ac:dyDescent="0.3">
      <c r="A16" s="17">
        <v>2020</v>
      </c>
      <c r="B16" s="96">
        <v>99.6</v>
      </c>
      <c r="C16"/>
      <c r="D16"/>
      <c r="E16"/>
      <c r="F16"/>
      <c r="G16"/>
      <c r="H16"/>
    </row>
    <row r="17" spans="1:8" x14ac:dyDescent="0.3">
      <c r="A17" s="16">
        <v>2021</v>
      </c>
      <c r="B17" s="96">
        <v>103.5</v>
      </c>
      <c r="C17"/>
      <c r="D17"/>
      <c r="E17"/>
      <c r="F17"/>
      <c r="G17"/>
      <c r="H17"/>
    </row>
    <row r="18" spans="1:8" x14ac:dyDescent="0.3">
      <c r="A18" s="17">
        <v>2022</v>
      </c>
      <c r="B18" s="96">
        <v>102.6</v>
      </c>
      <c r="C18"/>
      <c r="D18"/>
      <c r="E18"/>
      <c r="F18"/>
      <c r="G18"/>
      <c r="H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5"/>
  <sheetViews>
    <sheetView workbookViewId="0"/>
  </sheetViews>
  <sheetFormatPr defaultRowHeight="14.4" x14ac:dyDescent="0.3"/>
  <cols>
    <col min="1" max="1" width="22.21875" customWidth="1"/>
    <col min="2" max="2" width="14.44140625" customWidth="1"/>
    <col min="12" max="12" width="12.21875" customWidth="1"/>
  </cols>
  <sheetData>
    <row r="1" spans="1:7" x14ac:dyDescent="0.3">
      <c r="A1" t="s">
        <v>0</v>
      </c>
    </row>
    <row r="4" spans="1:7" x14ac:dyDescent="0.3">
      <c r="A4" s="11"/>
      <c r="B4" s="11"/>
      <c r="C4" s="11"/>
      <c r="D4" s="11"/>
      <c r="E4" s="11"/>
      <c r="F4" s="11"/>
      <c r="G4" s="11"/>
    </row>
    <row r="5" spans="1:7" x14ac:dyDescent="0.3">
      <c r="A5" s="53" t="s">
        <v>61</v>
      </c>
      <c r="B5" s="70" t="s">
        <v>62</v>
      </c>
      <c r="C5" s="11"/>
      <c r="D5" s="11"/>
      <c r="E5" s="11"/>
      <c r="F5" s="11"/>
      <c r="G5" s="11"/>
    </row>
    <row r="6" spans="1:7" ht="17.25" customHeight="1" x14ac:dyDescent="0.3">
      <c r="A6" s="72">
        <v>44197</v>
      </c>
      <c r="B6" s="73">
        <v>548</v>
      </c>
      <c r="C6" s="11"/>
      <c r="D6" s="11"/>
      <c r="E6" s="11"/>
      <c r="F6" s="11"/>
      <c r="G6" s="11"/>
    </row>
    <row r="7" spans="1:7" x14ac:dyDescent="0.3">
      <c r="A7" s="72">
        <v>44228</v>
      </c>
      <c r="B7" s="73">
        <v>575</v>
      </c>
      <c r="C7" s="11"/>
      <c r="D7" s="11"/>
      <c r="E7" s="11"/>
      <c r="F7" s="11"/>
      <c r="G7" s="11"/>
    </row>
    <row r="8" spans="1:7" x14ac:dyDescent="0.3">
      <c r="A8" s="72">
        <v>44256</v>
      </c>
      <c r="B8" s="73">
        <v>703</v>
      </c>
      <c r="C8" s="11"/>
      <c r="D8" s="11"/>
      <c r="E8" s="11"/>
      <c r="F8" s="11"/>
      <c r="G8" s="11"/>
    </row>
    <row r="9" spans="1:7" x14ac:dyDescent="0.3">
      <c r="A9" s="72">
        <v>44287</v>
      </c>
      <c r="B9" s="73">
        <v>379</v>
      </c>
      <c r="C9" s="11"/>
      <c r="D9" s="11"/>
      <c r="E9" s="11"/>
      <c r="F9" s="11"/>
      <c r="G9" s="11"/>
    </row>
    <row r="10" spans="1:7" x14ac:dyDescent="0.3">
      <c r="A10" s="72">
        <v>44317</v>
      </c>
      <c r="B10" s="73">
        <v>421</v>
      </c>
      <c r="C10" s="11"/>
      <c r="D10" s="11"/>
      <c r="E10" s="11"/>
      <c r="F10" s="11"/>
      <c r="G10" s="11"/>
    </row>
    <row r="11" spans="1:7" x14ac:dyDescent="0.3">
      <c r="A11" s="72">
        <v>44348</v>
      </c>
      <c r="B11" s="73">
        <v>532</v>
      </c>
      <c r="C11" s="11"/>
      <c r="D11" s="11"/>
      <c r="E11" s="11"/>
      <c r="F11" s="11"/>
      <c r="G11" s="11"/>
    </row>
    <row r="12" spans="1:7" x14ac:dyDescent="0.3">
      <c r="A12" s="72">
        <v>44378</v>
      </c>
      <c r="B12" s="73">
        <v>351</v>
      </c>
      <c r="C12" s="11"/>
      <c r="D12" s="11"/>
      <c r="E12" s="11"/>
      <c r="F12" s="11"/>
      <c r="G12" s="11"/>
    </row>
    <row r="13" spans="1:7" x14ac:dyDescent="0.3">
      <c r="A13" s="72">
        <v>44409</v>
      </c>
      <c r="B13" s="73">
        <v>484</v>
      </c>
      <c r="C13" s="11"/>
      <c r="D13" s="11"/>
      <c r="E13" s="11"/>
      <c r="F13" s="11"/>
      <c r="G13" s="11"/>
    </row>
    <row r="14" spans="1:7" x14ac:dyDescent="0.3">
      <c r="A14" s="72">
        <v>44440</v>
      </c>
      <c r="B14" s="73">
        <v>403</v>
      </c>
      <c r="C14" s="11"/>
      <c r="D14" s="11"/>
      <c r="E14" s="11"/>
      <c r="F14" s="11"/>
      <c r="G14" s="11"/>
    </row>
    <row r="15" spans="1:7" x14ac:dyDescent="0.3">
      <c r="A15" s="72">
        <v>44470</v>
      </c>
      <c r="B15" s="73">
        <v>393</v>
      </c>
      <c r="C15" s="11"/>
      <c r="D15" s="11"/>
      <c r="E15" s="11"/>
      <c r="F15" s="11"/>
      <c r="G15" s="11"/>
    </row>
    <row r="16" spans="1:7" x14ac:dyDescent="0.3">
      <c r="A16" s="72">
        <v>44501</v>
      </c>
      <c r="B16" s="73">
        <v>414</v>
      </c>
      <c r="C16" s="11"/>
      <c r="D16" s="11"/>
      <c r="E16" s="11"/>
      <c r="F16" s="11"/>
      <c r="G16" s="11"/>
    </row>
    <row r="17" spans="1:7" x14ac:dyDescent="0.3">
      <c r="A17" s="72">
        <v>44531</v>
      </c>
      <c r="B17" s="73">
        <v>463</v>
      </c>
      <c r="C17" s="11"/>
      <c r="D17" s="11"/>
      <c r="E17" s="11"/>
      <c r="F17" s="11"/>
      <c r="G17" s="11"/>
    </row>
    <row r="18" spans="1:7" x14ac:dyDescent="0.3">
      <c r="A18" s="72">
        <v>44562</v>
      </c>
      <c r="B18" s="73">
        <v>563</v>
      </c>
      <c r="C18" s="11"/>
      <c r="D18" s="11"/>
      <c r="E18" s="11"/>
      <c r="F18" s="11"/>
      <c r="G18" s="11"/>
    </row>
    <row r="19" spans="1:7" x14ac:dyDescent="0.3">
      <c r="A19" s="72">
        <v>44593</v>
      </c>
      <c r="B19" s="73">
        <v>434</v>
      </c>
      <c r="C19" s="11"/>
      <c r="D19" s="11"/>
      <c r="E19" s="11"/>
      <c r="F19" s="11"/>
      <c r="G19" s="11"/>
    </row>
    <row r="20" spans="1:7" x14ac:dyDescent="0.3">
      <c r="A20" s="72">
        <v>44621</v>
      </c>
      <c r="B20" s="73">
        <v>484</v>
      </c>
      <c r="C20" s="11"/>
      <c r="D20" s="11"/>
      <c r="E20" s="11"/>
      <c r="F20" s="11"/>
      <c r="G20" s="11"/>
    </row>
    <row r="21" spans="1:7" x14ac:dyDescent="0.3">
      <c r="A21" s="72">
        <v>44652</v>
      </c>
      <c r="B21" s="73">
        <v>487</v>
      </c>
      <c r="C21" s="11"/>
      <c r="D21" s="11"/>
      <c r="E21" s="11"/>
      <c r="F21" s="11"/>
      <c r="G21" s="11"/>
    </row>
    <row r="22" spans="1:7" x14ac:dyDescent="0.3">
      <c r="A22" s="72">
        <v>44682</v>
      </c>
      <c r="B22" s="73">
        <v>354</v>
      </c>
      <c r="C22" s="11"/>
      <c r="D22" s="11"/>
      <c r="E22" s="11"/>
      <c r="F22" s="11"/>
      <c r="G22" s="11"/>
    </row>
    <row r="23" spans="1:7" x14ac:dyDescent="0.3">
      <c r="A23" s="72">
        <v>44713</v>
      </c>
      <c r="B23" s="73">
        <v>382</v>
      </c>
      <c r="C23" s="11"/>
      <c r="D23" s="11"/>
      <c r="E23" s="11"/>
      <c r="F23" s="11"/>
      <c r="G23" s="11"/>
    </row>
    <row r="24" spans="1:7" x14ac:dyDescent="0.3">
      <c r="A24" s="72">
        <v>44743</v>
      </c>
      <c r="B24" s="73">
        <v>579</v>
      </c>
      <c r="C24" s="11"/>
      <c r="D24" s="11"/>
      <c r="E24" s="11"/>
      <c r="F24" s="11"/>
      <c r="G24" s="11"/>
    </row>
    <row r="25" spans="1:7" x14ac:dyDescent="0.3">
      <c r="A25" s="72">
        <v>44774</v>
      </c>
      <c r="B25" s="73">
        <v>374</v>
      </c>
      <c r="C25" s="11"/>
      <c r="D25" s="11"/>
      <c r="E25" s="11"/>
      <c r="F25" s="11"/>
      <c r="G25" s="11"/>
    </row>
    <row r="26" spans="1:7" x14ac:dyDescent="0.3">
      <c r="A26" s="72">
        <v>44805</v>
      </c>
      <c r="B26" s="73">
        <v>403</v>
      </c>
      <c r="C26" s="11"/>
      <c r="D26" s="11"/>
      <c r="E26" s="11"/>
      <c r="F26" s="11"/>
      <c r="G26" s="11"/>
    </row>
    <row r="27" spans="1:7" x14ac:dyDescent="0.3">
      <c r="A27" s="72">
        <v>44835</v>
      </c>
      <c r="B27" s="73">
        <v>459</v>
      </c>
      <c r="C27" s="11"/>
      <c r="D27" s="11"/>
      <c r="E27" s="11"/>
      <c r="F27" s="11"/>
      <c r="G27" s="11"/>
    </row>
    <row r="28" spans="1:7" x14ac:dyDescent="0.3">
      <c r="A28" s="72">
        <v>44866</v>
      </c>
      <c r="B28" s="73">
        <v>266</v>
      </c>
      <c r="C28" s="11"/>
      <c r="D28" s="11"/>
      <c r="E28" s="11"/>
      <c r="F28" s="11"/>
      <c r="G28" s="11"/>
    </row>
    <row r="29" spans="1:7" x14ac:dyDescent="0.3">
      <c r="A29" s="72">
        <v>44896</v>
      </c>
      <c r="B29" s="73">
        <v>306</v>
      </c>
      <c r="C29" s="11"/>
      <c r="D29" s="11"/>
      <c r="E29" s="11"/>
      <c r="F29" s="11"/>
      <c r="G29" s="11"/>
    </row>
    <row r="30" spans="1:7" ht="15" customHeight="1" x14ac:dyDescent="0.3">
      <c r="A30" s="72">
        <v>44927</v>
      </c>
      <c r="B30" s="73">
        <v>484</v>
      </c>
      <c r="C30" s="11"/>
      <c r="D30" s="11"/>
      <c r="E30" s="11"/>
      <c r="F30" s="11"/>
      <c r="G30" s="11"/>
    </row>
    <row r="31" spans="1:7" x14ac:dyDescent="0.3">
      <c r="A31" s="72">
        <v>44958</v>
      </c>
      <c r="B31" s="73">
        <v>447</v>
      </c>
      <c r="C31" s="11"/>
      <c r="D31" s="11"/>
      <c r="E31" s="11"/>
      <c r="F31" s="11"/>
      <c r="G31" s="11"/>
    </row>
    <row r="32" spans="1:7" x14ac:dyDescent="0.3">
      <c r="A32" s="72">
        <v>44986</v>
      </c>
      <c r="B32" s="73">
        <v>457</v>
      </c>
      <c r="C32" s="11"/>
      <c r="D32" s="11"/>
      <c r="E32" s="11"/>
      <c r="F32" s="11"/>
      <c r="G32" s="11"/>
    </row>
    <row r="33" spans="1:7" x14ac:dyDescent="0.3">
      <c r="A33" s="72">
        <v>45017</v>
      </c>
      <c r="B33" s="73">
        <v>366</v>
      </c>
      <c r="C33" s="11"/>
      <c r="D33" s="11"/>
      <c r="E33" s="11"/>
      <c r="F33" s="11"/>
      <c r="G33" s="11"/>
    </row>
    <row r="34" spans="1:7" x14ac:dyDescent="0.3">
      <c r="A34" s="72">
        <v>45047</v>
      </c>
      <c r="B34" s="73">
        <v>340</v>
      </c>
      <c r="C34" s="11"/>
      <c r="D34" s="11"/>
      <c r="E34" s="11"/>
      <c r="F34" s="11"/>
      <c r="G34" s="11"/>
    </row>
    <row r="35" spans="1:7" x14ac:dyDescent="0.3">
      <c r="A35" s="72">
        <v>45078</v>
      </c>
      <c r="B35" s="73">
        <v>322</v>
      </c>
      <c r="C35" s="11"/>
      <c r="D35" s="11"/>
      <c r="E35" s="11"/>
      <c r="F35" s="11"/>
      <c r="G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4.4" x14ac:dyDescent="0.3"/>
  <cols>
    <col min="1" max="1" width="11.44140625" customWidth="1"/>
    <col min="2" max="2" width="10.44140625" customWidth="1"/>
    <col min="3" max="3" width="11.21875" bestFit="1" customWidth="1"/>
  </cols>
  <sheetData>
    <row r="1" spans="1:14" x14ac:dyDescent="0.3">
      <c r="A1" t="s">
        <v>31</v>
      </c>
    </row>
    <row r="5" spans="1:14" x14ac:dyDescent="0.3">
      <c r="A5" t="s">
        <v>8</v>
      </c>
    </row>
    <row r="8" spans="1:14" ht="15" customHeight="1" x14ac:dyDescent="0.3">
      <c r="A8" t="s">
        <v>9</v>
      </c>
    </row>
    <row r="11" spans="1:14" x14ac:dyDescent="0.3">
      <c r="A11" t="s">
        <v>10</v>
      </c>
    </row>
    <row r="12" spans="1:14" x14ac:dyDescent="0.3">
      <c r="N12" s="12"/>
    </row>
    <row r="14" spans="1:14" x14ac:dyDescent="0.3">
      <c r="A14" t="s">
        <v>11</v>
      </c>
    </row>
    <row r="32" spans="3:3" x14ac:dyDescent="0.3">
      <c r="C32" s="13"/>
    </row>
    <row r="33" spans="2:13" x14ac:dyDescent="0.3">
      <c r="B33" s="12"/>
      <c r="C33" s="12"/>
      <c r="M33" s="12"/>
    </row>
    <row r="34" spans="2:13" x14ac:dyDescent="0.3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K27"/>
  <sheetViews>
    <sheetView topLeftCell="A2" zoomScaleNormal="100" workbookViewId="0">
      <selection activeCell="E28" sqref="E28"/>
    </sheetView>
  </sheetViews>
  <sheetFormatPr defaultRowHeight="14.4" x14ac:dyDescent="0.3"/>
  <cols>
    <col min="1" max="1" width="21.44140625" bestFit="1" customWidth="1"/>
    <col min="2" max="2" width="18.21875" customWidth="1"/>
    <col min="3" max="3" width="16.77734375" bestFit="1" customWidth="1"/>
    <col min="4" max="4" width="16.21875" customWidth="1"/>
    <col min="5" max="5" width="17.5546875" bestFit="1" customWidth="1"/>
    <col min="6" max="6" width="13.21875" customWidth="1"/>
  </cols>
  <sheetData>
    <row r="3" spans="1:9" x14ac:dyDescent="0.3">
      <c r="B3" s="61"/>
    </row>
    <row r="4" spans="1:9" ht="14.55" customHeight="1" x14ac:dyDescent="0.3">
      <c r="A4" s="57" t="s">
        <v>63</v>
      </c>
      <c r="B4" s="57" t="s">
        <v>64</v>
      </c>
      <c r="C4" s="57" t="s">
        <v>65</v>
      </c>
      <c r="E4" s="101"/>
    </row>
    <row r="5" spans="1:9" x14ac:dyDescent="0.3">
      <c r="A5" s="56">
        <v>25</v>
      </c>
      <c r="B5" s="56">
        <v>32</v>
      </c>
      <c r="C5" s="56">
        <v>33</v>
      </c>
      <c r="E5" t="s">
        <v>101</v>
      </c>
    </row>
    <row r="6" spans="1:9" x14ac:dyDescent="0.3">
      <c r="A6" s="56">
        <v>28</v>
      </c>
      <c r="B6" s="56">
        <v>35</v>
      </c>
      <c r="C6" s="56">
        <v>29</v>
      </c>
      <c r="E6" t="s">
        <v>97</v>
      </c>
      <c r="F6" t="s">
        <v>99</v>
      </c>
    </row>
    <row r="7" spans="1:9" x14ac:dyDescent="0.3">
      <c r="A7" s="56">
        <v>30</v>
      </c>
      <c r="B7" s="56">
        <v>33</v>
      </c>
      <c r="C7" s="56">
        <v>34</v>
      </c>
      <c r="E7" t="s">
        <v>98</v>
      </c>
      <c r="F7" t="s">
        <v>100</v>
      </c>
    </row>
    <row r="8" spans="1:9" x14ac:dyDescent="0.3">
      <c r="A8" s="56">
        <v>27</v>
      </c>
      <c r="B8" s="56">
        <v>26</v>
      </c>
      <c r="C8" s="56">
        <v>26</v>
      </c>
      <c r="D8" s="3"/>
    </row>
    <row r="9" spans="1:9" x14ac:dyDescent="0.3">
      <c r="A9" s="56">
        <v>34</v>
      </c>
      <c r="B9" s="56">
        <v>34</v>
      </c>
      <c r="C9" s="56">
        <v>28</v>
      </c>
    </row>
    <row r="10" spans="1:9" x14ac:dyDescent="0.3">
      <c r="A10" s="56">
        <v>29</v>
      </c>
      <c r="B10" s="56">
        <v>31</v>
      </c>
      <c r="C10" s="56">
        <v>25</v>
      </c>
      <c r="E10" t="s">
        <v>102</v>
      </c>
    </row>
    <row r="11" spans="1:9" x14ac:dyDescent="0.3">
      <c r="A11" s="56">
        <v>28</v>
      </c>
      <c r="B11" s="56">
        <v>26</v>
      </c>
      <c r="C11" s="56">
        <v>26</v>
      </c>
    </row>
    <row r="12" spans="1:9" ht="15" thickBot="1" x14ac:dyDescent="0.35">
      <c r="A12" s="56">
        <v>34</v>
      </c>
      <c r="B12" s="56">
        <v>31</v>
      </c>
      <c r="C12" s="56">
        <v>28</v>
      </c>
      <c r="E12" t="s">
        <v>103</v>
      </c>
    </row>
    <row r="13" spans="1:9" x14ac:dyDescent="0.3">
      <c r="A13" s="56">
        <v>29</v>
      </c>
      <c r="B13" s="56">
        <v>31</v>
      </c>
      <c r="C13" s="56">
        <v>25</v>
      </c>
      <c r="E13" s="104" t="s">
        <v>104</v>
      </c>
      <c r="F13" s="104" t="s">
        <v>105</v>
      </c>
      <c r="G13" s="104" t="s">
        <v>106</v>
      </c>
      <c r="H13" s="104" t="s">
        <v>107</v>
      </c>
      <c r="I13" s="104" t="s">
        <v>108</v>
      </c>
    </row>
    <row r="14" spans="1:9" x14ac:dyDescent="0.3">
      <c r="E14" s="102" t="s">
        <v>63</v>
      </c>
      <c r="F14" s="102">
        <v>9</v>
      </c>
      <c r="G14" s="102">
        <v>264</v>
      </c>
      <c r="H14" s="102">
        <v>29.333333333333332</v>
      </c>
      <c r="I14" s="102">
        <v>9</v>
      </c>
    </row>
    <row r="15" spans="1:9" x14ac:dyDescent="0.3">
      <c r="E15" s="102" t="s">
        <v>64</v>
      </c>
      <c r="F15" s="102">
        <v>9</v>
      </c>
      <c r="G15" s="102">
        <v>279</v>
      </c>
      <c r="H15" s="102">
        <v>31</v>
      </c>
      <c r="I15" s="102">
        <v>10</v>
      </c>
    </row>
    <row r="16" spans="1:9" ht="15" thickBot="1" x14ac:dyDescent="0.35">
      <c r="E16" s="103" t="s">
        <v>65</v>
      </c>
      <c r="F16" s="103">
        <v>9</v>
      </c>
      <c r="G16" s="103">
        <v>254</v>
      </c>
      <c r="H16" s="103">
        <v>28.222222222222221</v>
      </c>
      <c r="I16" s="103">
        <v>10.944444444444457</v>
      </c>
    </row>
    <row r="19" spans="5:11" ht="15" thickBot="1" x14ac:dyDescent="0.35">
      <c r="E19" t="s">
        <v>109</v>
      </c>
    </row>
    <row r="20" spans="5:11" x14ac:dyDescent="0.3">
      <c r="E20" s="104" t="s">
        <v>110</v>
      </c>
      <c r="F20" s="104" t="s">
        <v>111</v>
      </c>
      <c r="G20" s="104" t="s">
        <v>112</v>
      </c>
      <c r="H20" s="104" t="s">
        <v>113</v>
      </c>
      <c r="I20" s="104" t="s">
        <v>114</v>
      </c>
      <c r="J20" s="104" t="s">
        <v>115</v>
      </c>
      <c r="K20" s="104" t="s">
        <v>116</v>
      </c>
    </row>
    <row r="21" spans="5:11" x14ac:dyDescent="0.3">
      <c r="E21" s="102" t="s">
        <v>117</v>
      </c>
      <c r="F21" s="102">
        <v>35.185185185185048</v>
      </c>
      <c r="G21" s="102">
        <v>2</v>
      </c>
      <c r="H21" s="102">
        <v>17.592592592592524</v>
      </c>
      <c r="I21" s="102">
        <v>1.7625231910946129</v>
      </c>
      <c r="J21" s="105">
        <v>0.1931070755679816</v>
      </c>
      <c r="K21" s="102">
        <v>3.4028261053501945</v>
      </c>
    </row>
    <row r="22" spans="5:11" x14ac:dyDescent="0.3">
      <c r="E22" s="102" t="s">
        <v>118</v>
      </c>
      <c r="F22" s="102">
        <v>239.55555555555554</v>
      </c>
      <c r="G22" s="102">
        <v>24</v>
      </c>
      <c r="H22" s="102">
        <v>9.981481481481481</v>
      </c>
      <c r="I22" s="102"/>
      <c r="J22" s="102"/>
      <c r="K22" s="102"/>
    </row>
    <row r="23" spans="5:11" x14ac:dyDescent="0.3">
      <c r="E23" s="102"/>
      <c r="F23" s="102"/>
      <c r="G23" s="102"/>
      <c r="H23" s="102"/>
      <c r="I23" s="102"/>
      <c r="J23" s="102"/>
      <c r="K23" s="102"/>
    </row>
    <row r="24" spans="5:11" ht="15" thickBot="1" x14ac:dyDescent="0.35">
      <c r="E24" s="103" t="s">
        <v>119</v>
      </c>
      <c r="F24" s="103">
        <v>274.74074074074059</v>
      </c>
      <c r="G24" s="103">
        <v>26</v>
      </c>
      <c r="H24" s="103"/>
      <c r="I24" s="103"/>
      <c r="J24" s="103"/>
      <c r="K24" s="103"/>
    </row>
    <row r="26" spans="5:11" x14ac:dyDescent="0.3">
      <c r="E26" t="s">
        <v>120</v>
      </c>
    </row>
    <row r="27" spans="5:11" x14ac:dyDescent="0.3">
      <c r="E27" t="s">
        <v>121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16"/>
  <sheetViews>
    <sheetView workbookViewId="0">
      <selection activeCell="C14" sqref="C14"/>
    </sheetView>
  </sheetViews>
  <sheetFormatPr defaultRowHeight="14.4" x14ac:dyDescent="0.3"/>
  <cols>
    <col min="1" max="1" width="21.21875" customWidth="1"/>
    <col min="2" max="2" width="24.77734375" customWidth="1"/>
    <col min="3" max="3" width="10.21875" bestFit="1" customWidth="1"/>
    <col min="4" max="4" width="16.21875" bestFit="1" customWidth="1"/>
    <col min="5" max="5" width="32.44140625" bestFit="1" customWidth="1"/>
    <col min="6" max="6" width="29.44140625" bestFit="1" customWidth="1"/>
  </cols>
  <sheetData>
    <row r="1" spans="1:6" x14ac:dyDescent="0.3">
      <c r="A1" t="s">
        <v>0</v>
      </c>
    </row>
    <row r="3" spans="1:6" x14ac:dyDescent="0.3">
      <c r="A3" s="63"/>
    </row>
    <row r="4" spans="1:6" ht="28.8" x14ac:dyDescent="0.3">
      <c r="A4" s="67" t="s">
        <v>66</v>
      </c>
      <c r="C4" t="s">
        <v>122</v>
      </c>
    </row>
    <row r="5" spans="1:6" x14ac:dyDescent="0.3">
      <c r="A5" s="15">
        <v>2.5</v>
      </c>
    </row>
    <row r="6" spans="1:6" x14ac:dyDescent="0.3">
      <c r="A6" s="15">
        <v>3.1</v>
      </c>
      <c r="C6" t="s">
        <v>123</v>
      </c>
      <c r="D6" t="s">
        <v>124</v>
      </c>
    </row>
    <row r="7" spans="1:6" x14ac:dyDescent="0.3">
      <c r="A7" s="15">
        <v>2.8</v>
      </c>
      <c r="C7" t="s">
        <v>98</v>
      </c>
      <c r="D7" t="s">
        <v>125</v>
      </c>
    </row>
    <row r="8" spans="1:6" x14ac:dyDescent="0.3">
      <c r="A8" s="15">
        <v>2.9</v>
      </c>
    </row>
    <row r="9" spans="1:6" x14ac:dyDescent="0.3">
      <c r="A9" s="15">
        <v>2.7</v>
      </c>
      <c r="C9">
        <f>ZTEST(A5:A16,3030)</f>
        <v>1</v>
      </c>
    </row>
    <row r="10" spans="1:6" x14ac:dyDescent="0.3">
      <c r="A10" s="15">
        <v>3.4</v>
      </c>
      <c r="C10">
        <f>1-C9</f>
        <v>0</v>
      </c>
    </row>
    <row r="11" spans="1:6" x14ac:dyDescent="0.3">
      <c r="A11" s="15">
        <v>3.6</v>
      </c>
      <c r="B11" t="s">
        <v>126</v>
      </c>
      <c r="C11">
        <f>2*MIN(C9,C10)</f>
        <v>0</v>
      </c>
      <c r="D11" t="s">
        <v>127</v>
      </c>
    </row>
    <row r="12" spans="1:6" x14ac:dyDescent="0.3">
      <c r="A12" s="15">
        <v>3</v>
      </c>
    </row>
    <row r="13" spans="1:6" x14ac:dyDescent="0.3">
      <c r="A13" s="15">
        <v>3.8</v>
      </c>
      <c r="C13" t="s">
        <v>128</v>
      </c>
    </row>
    <row r="14" spans="1:6" x14ac:dyDescent="0.3">
      <c r="A14" s="15">
        <v>3.5</v>
      </c>
    </row>
    <row r="15" spans="1:6" x14ac:dyDescent="0.3">
      <c r="A15" s="71">
        <v>4</v>
      </c>
    </row>
    <row r="16" spans="1:6" x14ac:dyDescent="0.3">
      <c r="A16" s="71">
        <v>3.7</v>
      </c>
      <c r="D16" s="3"/>
      <c r="E16" s="3"/>
      <c r="F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2"/>
  <sheetViews>
    <sheetView tabSelected="1" workbookViewId="0">
      <selection activeCell="E13" sqref="E13"/>
    </sheetView>
  </sheetViews>
  <sheetFormatPr defaultColWidth="9.21875" defaultRowHeight="14.4" x14ac:dyDescent="0.3"/>
  <cols>
    <col min="1" max="1" width="22.109375" customWidth="1"/>
    <col min="2" max="2" width="11.21875" customWidth="1"/>
    <col min="4" max="4" width="19.77734375" customWidth="1"/>
    <col min="5" max="5" width="15.21875" customWidth="1"/>
    <col min="6" max="6" width="14.77734375" customWidth="1"/>
    <col min="7" max="7" width="11.77734375" customWidth="1"/>
  </cols>
  <sheetData>
    <row r="1" spans="1:6" x14ac:dyDescent="0.3">
      <c r="A1" t="s">
        <v>1</v>
      </c>
    </row>
    <row r="3" spans="1:6" x14ac:dyDescent="0.3">
      <c r="A3" s="58"/>
      <c r="B3" s="45"/>
      <c r="C3" s="45"/>
    </row>
    <row r="4" spans="1:6" x14ac:dyDescent="0.3">
      <c r="A4" s="12"/>
      <c r="B4" s="12"/>
      <c r="C4" s="12"/>
    </row>
    <row r="5" spans="1:6" x14ac:dyDescent="0.3">
      <c r="A5" s="59" t="s">
        <v>67</v>
      </c>
      <c r="B5" s="59" t="s">
        <v>60</v>
      </c>
      <c r="C5" s="12"/>
    </row>
    <row r="6" spans="1:6" x14ac:dyDescent="0.3">
      <c r="A6" s="60">
        <v>1</v>
      </c>
      <c r="B6" s="60">
        <v>714</v>
      </c>
      <c r="C6" s="12">
        <v>714</v>
      </c>
      <c r="D6" t="s">
        <v>97</v>
      </c>
      <c r="E6" t="s">
        <v>129</v>
      </c>
    </row>
    <row r="7" spans="1:6" x14ac:dyDescent="0.3">
      <c r="A7" s="60">
        <v>2</v>
      </c>
      <c r="B7" s="60">
        <v>234</v>
      </c>
      <c r="C7" s="12">
        <f>B6/3</f>
        <v>238</v>
      </c>
      <c r="D7" t="s">
        <v>98</v>
      </c>
      <c r="E7" t="s">
        <v>130</v>
      </c>
    </row>
    <row r="8" spans="1:6" x14ac:dyDescent="0.3">
      <c r="A8" s="60">
        <v>3</v>
      </c>
      <c r="B8" s="60">
        <v>254</v>
      </c>
      <c r="C8" s="12">
        <f>B6/3</f>
        <v>238</v>
      </c>
    </row>
    <row r="9" spans="1:6" x14ac:dyDescent="0.3">
      <c r="A9" s="60">
        <v>4</v>
      </c>
      <c r="B9" s="60">
        <v>212</v>
      </c>
      <c r="C9" s="12">
        <f>B6/3</f>
        <v>238</v>
      </c>
    </row>
    <row r="10" spans="1:6" x14ac:dyDescent="0.3">
      <c r="A10" s="12"/>
      <c r="B10" s="12"/>
      <c r="C10" s="12"/>
      <c r="E10">
        <f>CHITEST(B6:B9,C6:C9)</f>
        <v>0.26328468067646815</v>
      </c>
      <c r="F10" t="s">
        <v>131</v>
      </c>
    </row>
    <row r="12" spans="1:6" x14ac:dyDescent="0.3">
      <c r="E12" t="s">
        <v>132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zoomScaleNormal="100" workbookViewId="0"/>
  </sheetViews>
  <sheetFormatPr defaultColWidth="8.77734375" defaultRowHeight="14.4" x14ac:dyDescent="0.3"/>
  <cols>
    <col min="1" max="16384" width="8.77734375" style="84"/>
  </cols>
  <sheetData>
    <row r="2" spans="2:2" x14ac:dyDescent="0.3">
      <c r="B2" s="83"/>
    </row>
    <row r="89" spans="2:2" ht="18" x14ac:dyDescent="0.35">
      <c r="B89" s="85"/>
    </row>
    <row r="303" spans="2:2" ht="18" x14ac:dyDescent="0.35">
      <c r="B303" s="8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1353B-E2D9-4C5A-AC5F-187F0F91D3FA}">
  <dimension ref="A1:M37"/>
  <sheetViews>
    <sheetView workbookViewId="0"/>
  </sheetViews>
  <sheetFormatPr defaultRowHeight="14.4" x14ac:dyDescent="0.3"/>
  <cols>
    <col min="1" max="1" width="21.44140625" bestFit="1" customWidth="1"/>
    <col min="2" max="2" width="20.21875" customWidth="1"/>
    <col min="3" max="3" width="14.5546875" customWidth="1"/>
  </cols>
  <sheetData>
    <row r="1" spans="1:6" x14ac:dyDescent="0.3">
      <c r="A1" t="s">
        <v>1</v>
      </c>
      <c r="B1" s="62" t="s">
        <v>32</v>
      </c>
    </row>
    <row r="3" spans="1:6" x14ac:dyDescent="0.3">
      <c r="A3" s="20"/>
    </row>
    <row r="4" spans="1:6" ht="28.8" x14ac:dyDescent="0.3">
      <c r="A4" s="92" t="s">
        <v>70</v>
      </c>
      <c r="B4" s="67" t="s">
        <v>71</v>
      </c>
      <c r="C4" s="45"/>
    </row>
    <row r="5" spans="1:6" x14ac:dyDescent="0.3">
      <c r="A5" s="2" t="s">
        <v>72</v>
      </c>
      <c r="B5" s="93">
        <v>4.2999999999999997E-2</v>
      </c>
      <c r="C5" s="91"/>
      <c r="D5" s="94"/>
      <c r="F5" s="12"/>
    </row>
    <row r="6" spans="1:6" x14ac:dyDescent="0.3">
      <c r="A6" s="2" t="s">
        <v>73</v>
      </c>
      <c r="B6" s="93">
        <v>5.5E-2</v>
      </c>
      <c r="C6" s="91"/>
      <c r="D6" s="94"/>
    </row>
    <row r="7" spans="1:6" x14ac:dyDescent="0.3">
      <c r="A7" s="2" t="s">
        <v>74</v>
      </c>
      <c r="B7" s="93">
        <v>5.2999999999999999E-2</v>
      </c>
      <c r="C7" s="91"/>
      <c r="D7" s="94"/>
    </row>
    <row r="8" spans="1:6" x14ac:dyDescent="0.3">
      <c r="A8" s="2" t="s">
        <v>75</v>
      </c>
      <c r="B8" s="93">
        <v>5.1999999999999998E-2</v>
      </c>
      <c r="C8" s="91"/>
      <c r="D8" s="94"/>
    </row>
    <row r="9" spans="1:6" x14ac:dyDescent="0.3">
      <c r="A9" s="2" t="s">
        <v>76</v>
      </c>
      <c r="B9" s="93">
        <v>5.2999999999999999E-2</v>
      </c>
      <c r="C9" s="91"/>
      <c r="D9" s="94"/>
    </row>
    <row r="10" spans="1:6" x14ac:dyDescent="0.3">
      <c r="A10" s="2" t="s">
        <v>77</v>
      </c>
      <c r="B10" s="93">
        <v>0.05</v>
      </c>
      <c r="C10" s="91"/>
      <c r="D10" s="94"/>
    </row>
    <row r="11" spans="1:6" x14ac:dyDescent="0.3">
      <c r="A11" s="2" t="s">
        <v>78</v>
      </c>
      <c r="B11" s="93">
        <v>5.2999999999999999E-2</v>
      </c>
      <c r="C11" s="91"/>
      <c r="D11" s="94"/>
    </row>
    <row r="12" spans="1:6" x14ac:dyDescent="0.3">
      <c r="A12" s="2" t="s">
        <v>79</v>
      </c>
      <c r="B12" s="93">
        <v>5.5E-2</v>
      </c>
      <c r="C12" s="91"/>
      <c r="D12" s="94"/>
    </row>
    <row r="13" spans="1:6" x14ac:dyDescent="0.3">
      <c r="A13" s="2" t="s">
        <v>80</v>
      </c>
      <c r="B13" s="93">
        <v>4.2999999999999997E-2</v>
      </c>
      <c r="C13" s="91"/>
      <c r="D13" s="94"/>
    </row>
    <row r="14" spans="1:6" x14ac:dyDescent="0.3">
      <c r="A14" s="2" t="s">
        <v>81</v>
      </c>
      <c r="B14" s="93">
        <v>4.3999999999999997E-2</v>
      </c>
      <c r="C14" s="91"/>
      <c r="D14" s="94"/>
    </row>
    <row r="15" spans="1:6" x14ac:dyDescent="0.3">
      <c r="A15" s="2" t="s">
        <v>82</v>
      </c>
      <c r="B15" s="93">
        <v>5.2999999999999999E-2</v>
      </c>
      <c r="C15" s="91"/>
      <c r="D15" s="94"/>
    </row>
    <row r="16" spans="1:6" x14ac:dyDescent="0.3">
      <c r="A16" s="2" t="s">
        <v>83</v>
      </c>
      <c r="B16" s="93">
        <v>5.3999999999999999E-2</v>
      </c>
      <c r="C16" s="91"/>
      <c r="D16" s="94"/>
    </row>
    <row r="17" spans="1:13" x14ac:dyDescent="0.3">
      <c r="A17" s="2" t="s">
        <v>84</v>
      </c>
      <c r="B17" s="93">
        <v>4.4999999999999998E-2</v>
      </c>
      <c r="C17" s="91"/>
      <c r="D17" s="94"/>
    </row>
    <row r="18" spans="1:13" x14ac:dyDescent="0.3">
      <c r="A18" s="2" t="s">
        <v>85</v>
      </c>
      <c r="B18" s="93">
        <v>5.0999999999999997E-2</v>
      </c>
      <c r="C18" s="91"/>
      <c r="D18" s="94"/>
    </row>
    <row r="19" spans="1:13" x14ac:dyDescent="0.3">
      <c r="A19" s="2" t="s">
        <v>86</v>
      </c>
      <c r="B19" s="93">
        <v>4.8000000000000001E-2</v>
      </c>
      <c r="C19" s="91"/>
      <c r="D19" s="94"/>
    </row>
    <row r="20" spans="1:13" x14ac:dyDescent="0.3">
      <c r="A20" s="2" t="s">
        <v>87</v>
      </c>
      <c r="B20" s="93">
        <v>4.2999999999999997E-2</v>
      </c>
      <c r="C20" s="91"/>
      <c r="D20" s="94"/>
    </row>
    <row r="21" spans="1:13" x14ac:dyDescent="0.3">
      <c r="A21" s="2" t="s">
        <v>88</v>
      </c>
      <c r="B21" s="93">
        <v>4.8000000000000001E-2</v>
      </c>
      <c r="C21" s="91"/>
      <c r="D21" s="94"/>
      <c r="M21" s="12"/>
    </row>
    <row r="22" spans="1:13" x14ac:dyDescent="0.3">
      <c r="A22" s="2" t="s">
        <v>89</v>
      </c>
      <c r="B22" s="93">
        <v>4.4999999999999998E-2</v>
      </c>
      <c r="C22" s="91"/>
      <c r="D22" s="94"/>
      <c r="M22" s="12"/>
    </row>
    <row r="23" spans="1:13" x14ac:dyDescent="0.3">
      <c r="A23" s="2" t="s">
        <v>90</v>
      </c>
      <c r="B23" s="93">
        <v>4.4999999999999998E-2</v>
      </c>
      <c r="C23" s="91"/>
      <c r="D23" s="94"/>
      <c r="M23" s="12"/>
    </row>
    <row r="24" spans="1:13" x14ac:dyDescent="0.3">
      <c r="A24" s="2" t="s">
        <v>91</v>
      </c>
      <c r="B24" s="93">
        <v>4.5999999999999999E-2</v>
      </c>
      <c r="C24" s="91"/>
      <c r="D24" s="94"/>
      <c r="M24" s="12"/>
    </row>
    <row r="37" spans="1:2" x14ac:dyDescent="0.3">
      <c r="A37" s="42"/>
      <c r="B37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3A92-0EE3-4558-B59B-285FF30CB249}">
  <dimension ref="A1:G118"/>
  <sheetViews>
    <sheetView workbookViewId="0"/>
  </sheetViews>
  <sheetFormatPr defaultColWidth="9.21875" defaultRowHeight="14.4" x14ac:dyDescent="0.3"/>
  <cols>
    <col min="1" max="1" width="22.21875" customWidth="1"/>
    <col min="2" max="2" width="20.21875" bestFit="1" customWidth="1"/>
    <col min="3" max="3" width="10" customWidth="1"/>
    <col min="4" max="4" width="10.21875" customWidth="1"/>
    <col min="6" max="7" width="11.44140625" customWidth="1"/>
  </cols>
  <sheetData>
    <row r="1" spans="1:7" x14ac:dyDescent="0.3">
      <c r="A1" t="s">
        <v>33</v>
      </c>
    </row>
    <row r="3" spans="1:7" x14ac:dyDescent="0.3">
      <c r="C3" s="12"/>
      <c r="E3" s="12"/>
    </row>
    <row r="4" spans="1:7" x14ac:dyDescent="0.3">
      <c r="A4" s="64" t="s">
        <v>92</v>
      </c>
      <c r="B4" s="64" t="s">
        <v>93</v>
      </c>
      <c r="C4" s="12"/>
      <c r="E4" s="3"/>
      <c r="F4" s="49"/>
      <c r="G4" s="18"/>
    </row>
    <row r="5" spans="1:7" x14ac:dyDescent="0.3">
      <c r="A5" s="66">
        <v>1</v>
      </c>
      <c r="B5" s="66">
        <v>75</v>
      </c>
      <c r="C5" s="12"/>
      <c r="E5" s="48"/>
    </row>
    <row r="6" spans="1:7" x14ac:dyDescent="0.3">
      <c r="A6" s="66">
        <v>2</v>
      </c>
      <c r="B6" s="66">
        <v>162</v>
      </c>
      <c r="C6" s="12"/>
      <c r="E6" s="48"/>
    </row>
    <row r="7" spans="1:7" x14ac:dyDescent="0.3">
      <c r="A7" s="66">
        <v>3</v>
      </c>
      <c r="B7" s="66">
        <v>105</v>
      </c>
      <c r="C7" s="12"/>
      <c r="E7" s="48"/>
    </row>
    <row r="8" spans="1:7" x14ac:dyDescent="0.3">
      <c r="A8" s="66">
        <v>4</v>
      </c>
      <c r="B8" s="66">
        <v>80</v>
      </c>
      <c r="C8" s="12"/>
      <c r="E8" s="48"/>
    </row>
    <row r="9" spans="1:7" x14ac:dyDescent="0.3">
      <c r="A9" s="66">
        <v>5</v>
      </c>
      <c r="B9" s="66">
        <v>154</v>
      </c>
      <c r="C9" s="12"/>
      <c r="E9" s="48"/>
    </row>
    <row r="10" spans="1:7" x14ac:dyDescent="0.3">
      <c r="A10" s="66">
        <v>6</v>
      </c>
      <c r="B10" s="66">
        <v>36</v>
      </c>
      <c r="C10" s="12"/>
      <c r="E10" s="48"/>
    </row>
    <row r="11" spans="1:7" x14ac:dyDescent="0.3">
      <c r="A11" s="66">
        <v>7</v>
      </c>
      <c r="B11" s="66">
        <v>137</v>
      </c>
      <c r="C11" s="12"/>
      <c r="E11" s="48"/>
    </row>
    <row r="12" spans="1:7" x14ac:dyDescent="0.3">
      <c r="A12" s="66">
        <v>8</v>
      </c>
      <c r="B12" s="66">
        <v>94</v>
      </c>
      <c r="C12" s="12"/>
      <c r="E12" s="48"/>
    </row>
    <row r="13" spans="1:7" x14ac:dyDescent="0.3">
      <c r="A13" s="66">
        <v>9</v>
      </c>
      <c r="B13" s="66">
        <v>97</v>
      </c>
      <c r="C13" s="12"/>
      <c r="E13" s="48"/>
    </row>
    <row r="14" spans="1:7" x14ac:dyDescent="0.3">
      <c r="A14" s="66">
        <v>10</v>
      </c>
      <c r="B14" s="66">
        <v>143</v>
      </c>
      <c r="C14" s="12"/>
      <c r="E14" s="48"/>
    </row>
    <row r="15" spans="1:7" x14ac:dyDescent="0.3">
      <c r="A15" s="66">
        <v>11</v>
      </c>
      <c r="B15" s="66">
        <v>59</v>
      </c>
      <c r="C15" s="12"/>
    </row>
    <row r="16" spans="1:7" x14ac:dyDescent="0.3">
      <c r="A16" s="66">
        <v>12</v>
      </c>
      <c r="B16" s="66">
        <v>116</v>
      </c>
      <c r="C16" s="12"/>
    </row>
    <row r="17" spans="1:4" x14ac:dyDescent="0.3">
      <c r="A17" s="66">
        <v>13</v>
      </c>
      <c r="B17" s="66">
        <v>166</v>
      </c>
      <c r="C17" s="12"/>
    </row>
    <row r="18" spans="1:4" x14ac:dyDescent="0.3">
      <c r="A18" s="66">
        <v>14</v>
      </c>
      <c r="B18" s="66">
        <v>11</v>
      </c>
      <c r="C18" s="12"/>
      <c r="D18" s="47"/>
    </row>
    <row r="19" spans="1:4" x14ac:dyDescent="0.3">
      <c r="A19" s="66">
        <v>15</v>
      </c>
      <c r="B19" s="66">
        <v>135</v>
      </c>
      <c r="D19" s="46"/>
    </row>
    <row r="20" spans="1:4" x14ac:dyDescent="0.3">
      <c r="A20" s="66">
        <v>16</v>
      </c>
      <c r="B20" s="66">
        <v>92</v>
      </c>
      <c r="D20" s="46"/>
    </row>
    <row r="21" spans="1:4" x14ac:dyDescent="0.3">
      <c r="A21" s="66">
        <v>17</v>
      </c>
      <c r="B21" s="66">
        <v>88</v>
      </c>
      <c r="D21" s="46"/>
    </row>
    <row r="22" spans="1:4" x14ac:dyDescent="0.3">
      <c r="A22" s="66">
        <v>18</v>
      </c>
      <c r="B22" s="66">
        <v>142</v>
      </c>
      <c r="D22" s="46"/>
    </row>
    <row r="23" spans="1:4" x14ac:dyDescent="0.3">
      <c r="A23" s="66">
        <v>19</v>
      </c>
      <c r="B23" s="66">
        <v>20</v>
      </c>
      <c r="D23" s="46"/>
    </row>
    <row r="24" spans="1:4" x14ac:dyDescent="0.3">
      <c r="A24" s="66">
        <v>20</v>
      </c>
      <c r="B24" s="66">
        <v>10</v>
      </c>
      <c r="D24" s="46"/>
    </row>
    <row r="25" spans="1:4" x14ac:dyDescent="0.3">
      <c r="A25" s="66">
        <v>21</v>
      </c>
      <c r="B25" s="66">
        <v>47</v>
      </c>
      <c r="D25" s="46"/>
    </row>
    <row r="26" spans="1:4" x14ac:dyDescent="0.3">
      <c r="A26" s="66">
        <v>22</v>
      </c>
      <c r="B26" s="66">
        <v>22</v>
      </c>
      <c r="D26" s="46"/>
    </row>
    <row r="27" spans="1:4" x14ac:dyDescent="0.3">
      <c r="A27" s="66">
        <v>23</v>
      </c>
      <c r="B27" s="66">
        <v>93</v>
      </c>
      <c r="D27" s="46"/>
    </row>
    <row r="28" spans="1:4" x14ac:dyDescent="0.3">
      <c r="A28" s="66">
        <v>24</v>
      </c>
      <c r="B28" s="66">
        <v>50</v>
      </c>
      <c r="D28" s="46"/>
    </row>
    <row r="29" spans="1:4" x14ac:dyDescent="0.3">
      <c r="B29" s="46"/>
    </row>
    <row r="30" spans="1:4" x14ac:dyDescent="0.3">
      <c r="B30" s="46"/>
    </row>
    <row r="31" spans="1:4" x14ac:dyDescent="0.3">
      <c r="B31" s="46"/>
    </row>
    <row r="32" spans="1:4" x14ac:dyDescent="0.3">
      <c r="B32" s="46"/>
    </row>
    <row r="33" spans="2:2" x14ac:dyDescent="0.3">
      <c r="B33" s="46"/>
    </row>
    <row r="34" spans="2:2" x14ac:dyDescent="0.3">
      <c r="B34" s="46"/>
    </row>
    <row r="35" spans="2:2" x14ac:dyDescent="0.3">
      <c r="B35" s="46"/>
    </row>
    <row r="36" spans="2:2" x14ac:dyDescent="0.3">
      <c r="B36" s="46"/>
    </row>
    <row r="37" spans="2:2" x14ac:dyDescent="0.3">
      <c r="B37" s="46"/>
    </row>
    <row r="38" spans="2:2" x14ac:dyDescent="0.3">
      <c r="B38" s="46"/>
    </row>
    <row r="39" spans="2:2" x14ac:dyDescent="0.3">
      <c r="B39" s="46"/>
    </row>
    <row r="40" spans="2:2" x14ac:dyDescent="0.3">
      <c r="B40" s="46"/>
    </row>
    <row r="41" spans="2:2" x14ac:dyDescent="0.3">
      <c r="B41" s="46"/>
    </row>
    <row r="42" spans="2:2" x14ac:dyDescent="0.3">
      <c r="B42" s="46"/>
    </row>
    <row r="43" spans="2:2" x14ac:dyDescent="0.3">
      <c r="B43" s="46"/>
    </row>
    <row r="44" spans="2:2" x14ac:dyDescent="0.3">
      <c r="B44" s="46"/>
    </row>
    <row r="45" spans="2:2" x14ac:dyDescent="0.3">
      <c r="B45" s="46"/>
    </row>
    <row r="46" spans="2:2" x14ac:dyDescent="0.3">
      <c r="B46" s="46"/>
    </row>
    <row r="47" spans="2:2" x14ac:dyDescent="0.3">
      <c r="B47" s="46"/>
    </row>
    <row r="48" spans="2:2" x14ac:dyDescent="0.3">
      <c r="B48" s="46"/>
    </row>
    <row r="49" spans="2:2" x14ac:dyDescent="0.3">
      <c r="B49" s="46"/>
    </row>
    <row r="50" spans="2:2" x14ac:dyDescent="0.3">
      <c r="B50" s="46"/>
    </row>
    <row r="51" spans="2:2" x14ac:dyDescent="0.3">
      <c r="B51" s="46"/>
    </row>
    <row r="52" spans="2:2" x14ac:dyDescent="0.3">
      <c r="B52" s="46"/>
    </row>
    <row r="53" spans="2:2" x14ac:dyDescent="0.3">
      <c r="B53" s="46"/>
    </row>
    <row r="54" spans="2:2" x14ac:dyDescent="0.3">
      <c r="B54" s="46"/>
    </row>
    <row r="55" spans="2:2" x14ac:dyDescent="0.3">
      <c r="B55" s="46"/>
    </row>
    <row r="56" spans="2:2" x14ac:dyDescent="0.3">
      <c r="B56" s="46"/>
    </row>
    <row r="57" spans="2:2" x14ac:dyDescent="0.3">
      <c r="B57" s="46"/>
    </row>
    <row r="58" spans="2:2" x14ac:dyDescent="0.3">
      <c r="B58" s="46"/>
    </row>
    <row r="59" spans="2:2" x14ac:dyDescent="0.3">
      <c r="B59" s="46"/>
    </row>
    <row r="60" spans="2:2" x14ac:dyDescent="0.3">
      <c r="B60" s="46"/>
    </row>
    <row r="61" spans="2:2" x14ac:dyDescent="0.3">
      <c r="B61" s="46"/>
    </row>
    <row r="62" spans="2:2" x14ac:dyDescent="0.3">
      <c r="B62" s="46"/>
    </row>
    <row r="63" spans="2:2" x14ac:dyDescent="0.3">
      <c r="B63" s="46"/>
    </row>
    <row r="64" spans="2:2" x14ac:dyDescent="0.3">
      <c r="B64" s="46"/>
    </row>
    <row r="65" spans="2:2" x14ac:dyDescent="0.3">
      <c r="B65" s="46"/>
    </row>
    <row r="66" spans="2:2" x14ac:dyDescent="0.3">
      <c r="B66" s="46"/>
    </row>
    <row r="67" spans="2:2" x14ac:dyDescent="0.3">
      <c r="B67" s="46"/>
    </row>
    <row r="68" spans="2:2" x14ac:dyDescent="0.3">
      <c r="B68" s="46"/>
    </row>
    <row r="69" spans="2:2" x14ac:dyDescent="0.3">
      <c r="B69" s="46"/>
    </row>
    <row r="70" spans="2:2" x14ac:dyDescent="0.3">
      <c r="B70" s="46"/>
    </row>
    <row r="71" spans="2:2" x14ac:dyDescent="0.3">
      <c r="B71" s="46"/>
    </row>
    <row r="72" spans="2:2" x14ac:dyDescent="0.3">
      <c r="B72" s="46"/>
    </row>
    <row r="73" spans="2:2" x14ac:dyDescent="0.3">
      <c r="B73" s="46"/>
    </row>
    <row r="74" spans="2:2" x14ac:dyDescent="0.3">
      <c r="B74" s="46"/>
    </row>
    <row r="75" spans="2:2" x14ac:dyDescent="0.3">
      <c r="B75" s="46"/>
    </row>
    <row r="76" spans="2:2" x14ac:dyDescent="0.3">
      <c r="B76" s="46"/>
    </row>
    <row r="77" spans="2:2" x14ac:dyDescent="0.3">
      <c r="B77" s="46"/>
    </row>
    <row r="78" spans="2:2" x14ac:dyDescent="0.3">
      <c r="B78" s="46"/>
    </row>
    <row r="79" spans="2:2" x14ac:dyDescent="0.3">
      <c r="B79" s="46"/>
    </row>
    <row r="80" spans="2:2" x14ac:dyDescent="0.3">
      <c r="B80" s="46"/>
    </row>
    <row r="81" spans="2:2" x14ac:dyDescent="0.3">
      <c r="B81" s="46"/>
    </row>
    <row r="82" spans="2:2" x14ac:dyDescent="0.3">
      <c r="B82" s="46"/>
    </row>
    <row r="83" spans="2:2" x14ac:dyDescent="0.3">
      <c r="B83" s="46"/>
    </row>
    <row r="84" spans="2:2" x14ac:dyDescent="0.3">
      <c r="B84" s="46"/>
    </row>
    <row r="85" spans="2:2" x14ac:dyDescent="0.3">
      <c r="B85" s="46"/>
    </row>
    <row r="86" spans="2:2" x14ac:dyDescent="0.3">
      <c r="B86" s="46"/>
    </row>
    <row r="87" spans="2:2" x14ac:dyDescent="0.3">
      <c r="B87" s="46"/>
    </row>
    <row r="88" spans="2:2" x14ac:dyDescent="0.3">
      <c r="B88" s="46"/>
    </row>
    <row r="89" spans="2:2" x14ac:dyDescent="0.3">
      <c r="B89" s="46"/>
    </row>
    <row r="90" spans="2:2" x14ac:dyDescent="0.3">
      <c r="B90" s="46"/>
    </row>
    <row r="91" spans="2:2" x14ac:dyDescent="0.3">
      <c r="B91" s="46"/>
    </row>
    <row r="92" spans="2:2" x14ac:dyDescent="0.3">
      <c r="B92" s="46"/>
    </row>
    <row r="93" spans="2:2" x14ac:dyDescent="0.3">
      <c r="B93" s="46"/>
    </row>
    <row r="94" spans="2:2" x14ac:dyDescent="0.3">
      <c r="B94" s="46"/>
    </row>
    <row r="95" spans="2:2" x14ac:dyDescent="0.3">
      <c r="B95" s="46"/>
    </row>
    <row r="96" spans="2:2" x14ac:dyDescent="0.3">
      <c r="B96" s="46"/>
    </row>
    <row r="97" spans="2:4" x14ac:dyDescent="0.3">
      <c r="B97" s="46"/>
    </row>
    <row r="98" spans="2:4" x14ac:dyDescent="0.3">
      <c r="B98" s="46"/>
    </row>
    <row r="99" spans="2:4" x14ac:dyDescent="0.3">
      <c r="B99" s="46"/>
    </row>
    <row r="100" spans="2:4" x14ac:dyDescent="0.3">
      <c r="B100" s="46"/>
    </row>
    <row r="101" spans="2:4" x14ac:dyDescent="0.3">
      <c r="B101" s="46"/>
    </row>
    <row r="102" spans="2:4" x14ac:dyDescent="0.3">
      <c r="B102" s="46"/>
    </row>
    <row r="103" spans="2:4" x14ac:dyDescent="0.3">
      <c r="B103" s="46"/>
    </row>
    <row r="104" spans="2:4" x14ac:dyDescent="0.3">
      <c r="B104" s="46"/>
    </row>
    <row r="105" spans="2:4" x14ac:dyDescent="0.3">
      <c r="D105" s="46"/>
    </row>
    <row r="106" spans="2:4" x14ac:dyDescent="0.3">
      <c r="D106" s="46"/>
    </row>
    <row r="107" spans="2:4" x14ac:dyDescent="0.3">
      <c r="D107" s="46"/>
    </row>
    <row r="108" spans="2:4" x14ac:dyDescent="0.3">
      <c r="D108" s="46"/>
    </row>
    <row r="109" spans="2:4" x14ac:dyDescent="0.3">
      <c r="D109" s="46"/>
    </row>
    <row r="110" spans="2:4" x14ac:dyDescent="0.3">
      <c r="D110" s="46"/>
    </row>
    <row r="111" spans="2:4" x14ac:dyDescent="0.3">
      <c r="D111" s="46"/>
    </row>
    <row r="112" spans="2:4" x14ac:dyDescent="0.3">
      <c r="D112" s="46"/>
    </row>
    <row r="113" spans="4:4" x14ac:dyDescent="0.3">
      <c r="D113" s="46"/>
    </row>
    <row r="114" spans="4:4" x14ac:dyDescent="0.3">
      <c r="D114" s="46"/>
    </row>
    <row r="115" spans="4:4" x14ac:dyDescent="0.3">
      <c r="D115" s="46"/>
    </row>
    <row r="116" spans="4:4" x14ac:dyDescent="0.3">
      <c r="D116" s="46"/>
    </row>
    <row r="117" spans="4:4" x14ac:dyDescent="0.3">
      <c r="D117" s="46"/>
    </row>
    <row r="118" spans="4:4" x14ac:dyDescent="0.3">
      <c r="D118" s="46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4FA7D-B91D-42CD-BA2D-07D34A167F96}">
  <dimension ref="A1:H24"/>
  <sheetViews>
    <sheetView zoomScaleNormal="100" workbookViewId="0"/>
  </sheetViews>
  <sheetFormatPr defaultRowHeight="14.4" x14ac:dyDescent="0.3"/>
  <cols>
    <col min="1" max="1" width="23.5546875" customWidth="1"/>
    <col min="2" max="2" width="13" customWidth="1"/>
    <col min="3" max="3" width="12.44140625" customWidth="1"/>
    <col min="4" max="4" width="14.44140625" customWidth="1"/>
    <col min="5" max="5" width="36" customWidth="1"/>
    <col min="6" max="6" width="17.77734375" customWidth="1"/>
    <col min="7" max="8" width="13.77734375" customWidth="1"/>
    <col min="9" max="9" width="14.77734375" customWidth="1"/>
    <col min="10" max="10" width="11.21875" customWidth="1"/>
    <col min="11" max="11" width="13.77734375" customWidth="1"/>
    <col min="12" max="12" width="11.21875" customWidth="1"/>
    <col min="13" max="25" width="7.5546875" customWidth="1"/>
    <col min="26" max="26" width="11.21875" bestFit="1" customWidth="1"/>
  </cols>
  <sheetData>
    <row r="1" spans="1:8" x14ac:dyDescent="0.3">
      <c r="A1" t="s">
        <v>2</v>
      </c>
    </row>
    <row r="4" spans="1:8" ht="29.4" thickBot="1" x14ac:dyDescent="0.35">
      <c r="A4" s="65" t="s">
        <v>34</v>
      </c>
      <c r="B4" s="10" t="s">
        <v>35</v>
      </c>
      <c r="C4" s="10" t="s">
        <v>94</v>
      </c>
      <c r="E4" s="20"/>
      <c r="F4" s="43"/>
    </row>
    <row r="5" spans="1:8" x14ac:dyDescent="0.3">
      <c r="A5" s="9">
        <v>1</v>
      </c>
      <c r="B5" s="8">
        <v>32</v>
      </c>
      <c r="C5" s="8">
        <v>180</v>
      </c>
      <c r="D5" s="42"/>
      <c r="E5" s="42"/>
      <c r="F5" s="42"/>
      <c r="G5" s="42"/>
      <c r="H5" s="42"/>
    </row>
    <row r="6" spans="1:8" x14ac:dyDescent="0.3">
      <c r="A6" s="6">
        <v>2</v>
      </c>
      <c r="B6" s="7">
        <v>38</v>
      </c>
      <c r="C6" s="7">
        <v>240</v>
      </c>
      <c r="D6" s="12"/>
      <c r="E6" s="12"/>
      <c r="F6" s="12"/>
      <c r="G6" s="12"/>
      <c r="H6" s="12"/>
    </row>
    <row r="7" spans="1:8" x14ac:dyDescent="0.3">
      <c r="A7" s="6">
        <v>3</v>
      </c>
      <c r="B7" s="7">
        <v>57</v>
      </c>
      <c r="C7" s="7">
        <v>360</v>
      </c>
      <c r="D7" s="12"/>
      <c r="E7" s="12"/>
      <c r="F7" s="12"/>
      <c r="G7" s="12"/>
      <c r="H7" s="12"/>
    </row>
    <row r="8" spans="1:8" x14ac:dyDescent="0.3">
      <c r="A8" s="6">
        <v>4</v>
      </c>
      <c r="B8" s="7">
        <v>52</v>
      </c>
      <c r="C8" s="7">
        <v>300</v>
      </c>
      <c r="D8" s="12"/>
      <c r="E8" s="12"/>
      <c r="F8" s="12"/>
      <c r="G8" s="12"/>
      <c r="H8" s="12"/>
    </row>
    <row r="9" spans="1:8" x14ac:dyDescent="0.3">
      <c r="A9" s="9">
        <v>5</v>
      </c>
      <c r="B9" s="7">
        <v>43</v>
      </c>
      <c r="C9" s="7">
        <v>268</v>
      </c>
      <c r="D9" s="12"/>
      <c r="E9" s="12"/>
      <c r="F9" s="12"/>
      <c r="G9" s="12"/>
      <c r="H9" s="12"/>
    </row>
    <row r="10" spans="1:8" x14ac:dyDescent="0.3">
      <c r="A10" s="6">
        <v>6</v>
      </c>
      <c r="B10" s="7">
        <v>24</v>
      </c>
      <c r="C10" s="7">
        <v>120</v>
      </c>
      <c r="D10" s="12"/>
      <c r="E10" s="12"/>
      <c r="F10" s="12"/>
      <c r="G10" s="12"/>
      <c r="H10" s="12"/>
    </row>
    <row r="11" spans="1:8" x14ac:dyDescent="0.3">
      <c r="A11" s="6">
        <v>7</v>
      </c>
      <c r="B11" s="7">
        <v>62</v>
      </c>
      <c r="C11" s="7">
        <v>420</v>
      </c>
      <c r="D11" s="12"/>
      <c r="E11" s="12"/>
      <c r="F11" s="12"/>
      <c r="G11" s="12"/>
      <c r="H11" s="12"/>
    </row>
    <row r="12" spans="1:8" x14ac:dyDescent="0.3">
      <c r="A12" s="6">
        <v>8</v>
      </c>
      <c r="B12" s="7">
        <v>57</v>
      </c>
      <c r="C12" s="7">
        <v>390</v>
      </c>
      <c r="D12" s="12"/>
      <c r="E12" s="12"/>
      <c r="F12" s="12"/>
      <c r="G12" s="12"/>
      <c r="H12" s="12"/>
    </row>
    <row r="13" spans="1:8" x14ac:dyDescent="0.3">
      <c r="A13" s="9">
        <v>9</v>
      </c>
      <c r="B13" s="7">
        <v>38</v>
      </c>
      <c r="C13" s="7">
        <v>210</v>
      </c>
      <c r="D13" s="12"/>
      <c r="E13" s="12"/>
      <c r="F13" s="12"/>
      <c r="G13" s="12"/>
      <c r="H13" s="12"/>
    </row>
    <row r="14" spans="1:8" x14ac:dyDescent="0.3">
      <c r="A14" s="6">
        <v>10</v>
      </c>
      <c r="B14" s="7">
        <v>32</v>
      </c>
      <c r="C14" s="7">
        <v>180</v>
      </c>
      <c r="D14" s="12"/>
      <c r="E14" s="12"/>
      <c r="F14" s="12"/>
      <c r="G14" s="12"/>
      <c r="H14" s="12"/>
    </row>
    <row r="15" spans="1:8" x14ac:dyDescent="0.3">
      <c r="A15" s="6">
        <v>11</v>
      </c>
      <c r="B15" s="7">
        <v>69</v>
      </c>
      <c r="C15" s="7">
        <v>450</v>
      </c>
    </row>
    <row r="16" spans="1:8" x14ac:dyDescent="0.3">
      <c r="A16" s="6">
        <v>12</v>
      </c>
      <c r="B16" s="7">
        <v>38</v>
      </c>
      <c r="C16" s="7">
        <v>222</v>
      </c>
      <c r="D16" s="41"/>
      <c r="E16" s="41"/>
      <c r="G16" s="40"/>
      <c r="H16" s="38"/>
    </row>
    <row r="17" spans="1:8" x14ac:dyDescent="0.3">
      <c r="A17" s="9">
        <v>13</v>
      </c>
      <c r="B17" s="7">
        <v>52</v>
      </c>
      <c r="C17" s="7">
        <v>268</v>
      </c>
      <c r="D17" s="41"/>
      <c r="E17" s="41"/>
      <c r="G17" s="40"/>
      <c r="H17" s="38"/>
    </row>
    <row r="18" spans="1:8" x14ac:dyDescent="0.3">
      <c r="A18" s="6">
        <v>14</v>
      </c>
      <c r="B18" s="7">
        <v>57</v>
      </c>
      <c r="C18" s="7">
        <v>330</v>
      </c>
      <c r="D18" s="41"/>
      <c r="E18" s="41"/>
      <c r="G18" s="39"/>
      <c r="H18" s="38"/>
    </row>
    <row r="19" spans="1:8" x14ac:dyDescent="0.3">
      <c r="A19" s="6">
        <v>15</v>
      </c>
      <c r="B19" s="7">
        <v>43</v>
      </c>
      <c r="C19" s="7">
        <v>240</v>
      </c>
      <c r="G19" s="39"/>
      <c r="H19" s="38"/>
    </row>
    <row r="20" spans="1:8" x14ac:dyDescent="0.3">
      <c r="A20" s="6">
        <v>16</v>
      </c>
      <c r="B20" s="7">
        <v>62</v>
      </c>
      <c r="C20" s="7">
        <v>390</v>
      </c>
    </row>
    <row r="21" spans="1:8" x14ac:dyDescent="0.3">
      <c r="A21" s="9">
        <v>17</v>
      </c>
      <c r="B21" s="7">
        <v>69</v>
      </c>
      <c r="C21" s="7">
        <v>420</v>
      </c>
    </row>
    <row r="22" spans="1:8" x14ac:dyDescent="0.3">
      <c r="A22" s="6">
        <v>18</v>
      </c>
      <c r="B22" s="7">
        <v>75</v>
      </c>
      <c r="C22" s="7">
        <v>450</v>
      </c>
    </row>
    <row r="23" spans="1:8" x14ac:dyDescent="0.3">
      <c r="A23" s="6">
        <v>19</v>
      </c>
      <c r="B23" s="7">
        <v>43</v>
      </c>
      <c r="C23" s="7">
        <v>240</v>
      </c>
    </row>
    <row r="24" spans="1:8" x14ac:dyDescent="0.3">
      <c r="A24" s="6">
        <v>20</v>
      </c>
      <c r="B24" s="7">
        <v>52</v>
      </c>
      <c r="C24" s="7">
        <v>268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1A73-76C3-46D0-96C5-6E424AE44257}">
  <dimension ref="A1:P19"/>
  <sheetViews>
    <sheetView workbookViewId="0"/>
  </sheetViews>
  <sheetFormatPr defaultColWidth="9.21875" defaultRowHeight="14.4" x14ac:dyDescent="0.3"/>
  <cols>
    <col min="1" max="1" width="9.21875" style="23"/>
    <col min="2" max="2" width="16" style="23" customWidth="1"/>
    <col min="3" max="3" width="11.21875" style="23" customWidth="1"/>
    <col min="4" max="4" width="11.21875" style="23" bestFit="1" customWidth="1"/>
    <col min="5" max="16384" width="9.21875" style="23"/>
  </cols>
  <sheetData>
    <row r="1" spans="1:16" x14ac:dyDescent="0.3">
      <c r="A1" t="s">
        <v>2</v>
      </c>
      <c r="B1" s="62" t="s">
        <v>32</v>
      </c>
    </row>
    <row r="3" spans="1:16" x14ac:dyDescent="0.3">
      <c r="A3" s="20"/>
      <c r="B3"/>
      <c r="C3" s="35"/>
      <c r="D3" s="26"/>
      <c r="E3" s="26"/>
    </row>
    <row r="4" spans="1:16" ht="43.2" x14ac:dyDescent="0.3">
      <c r="A4" s="67" t="s">
        <v>3</v>
      </c>
      <c r="B4" s="67" t="s">
        <v>95</v>
      </c>
    </row>
    <row r="5" spans="1:16" x14ac:dyDescent="0.3">
      <c r="A5" s="90">
        <v>2015</v>
      </c>
      <c r="B5" s="90">
        <v>148</v>
      </c>
    </row>
    <row r="6" spans="1:16" x14ac:dyDescent="0.3">
      <c r="A6" s="90">
        <v>2016</v>
      </c>
      <c r="B6" s="90">
        <v>165</v>
      </c>
    </row>
    <row r="7" spans="1:16" x14ac:dyDescent="0.3">
      <c r="A7" s="90">
        <v>2017</v>
      </c>
      <c r="B7" s="90">
        <v>180</v>
      </c>
    </row>
    <row r="8" spans="1:16" x14ac:dyDescent="0.3">
      <c r="A8" s="90">
        <v>2018</v>
      </c>
      <c r="B8" s="90">
        <v>200</v>
      </c>
    </row>
    <row r="9" spans="1:16" x14ac:dyDescent="0.3">
      <c r="A9" s="90">
        <v>2019</v>
      </c>
      <c r="B9" s="90">
        <v>225</v>
      </c>
    </row>
    <row r="10" spans="1:16" x14ac:dyDescent="0.3">
      <c r="A10" s="90">
        <v>2020</v>
      </c>
      <c r="B10" s="90">
        <v>240</v>
      </c>
    </row>
    <row r="11" spans="1:16" x14ac:dyDescent="0.3">
      <c r="A11" s="90">
        <v>2021</v>
      </c>
      <c r="B11" s="90">
        <v>260</v>
      </c>
      <c r="E11"/>
    </row>
    <row r="12" spans="1:16" x14ac:dyDescent="0.3">
      <c r="A12"/>
      <c r="C12" s="19"/>
      <c r="D12" s="19"/>
    </row>
    <row r="13" spans="1:16" x14ac:dyDescent="0.3">
      <c r="A13" s="32"/>
      <c r="C13"/>
      <c r="D13" s="34"/>
      <c r="E13"/>
      <c r="P13" s="19"/>
    </row>
    <row r="15" spans="1:16" x14ac:dyDescent="0.3">
      <c r="A15"/>
      <c r="C15" s="19"/>
      <c r="D15" s="19"/>
    </row>
    <row r="16" spans="1:16" x14ac:dyDescent="0.3">
      <c r="D16" s="33"/>
      <c r="E16"/>
      <c r="P16" s="19"/>
    </row>
    <row r="17" spans="1:2" x14ac:dyDescent="0.3">
      <c r="A17"/>
    </row>
    <row r="18" spans="1:2" x14ac:dyDescent="0.3">
      <c r="A18" s="32"/>
      <c r="B18"/>
    </row>
    <row r="19" spans="1:2" x14ac:dyDescent="0.3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4.4" x14ac:dyDescent="0.3"/>
  <cols>
    <col min="1" max="1" width="24.5546875" customWidth="1"/>
    <col min="2" max="2" width="15.77734375" customWidth="1"/>
  </cols>
  <sheetData>
    <row r="1" spans="1:12" x14ac:dyDescent="0.3">
      <c r="A1" t="s">
        <v>29</v>
      </c>
    </row>
    <row r="4" spans="1:12" x14ac:dyDescent="0.3">
      <c r="A4" s="20"/>
    </row>
    <row r="5" spans="1:12" ht="15" thickBot="1" x14ac:dyDescent="0.35">
      <c r="A5" s="10" t="s">
        <v>36</v>
      </c>
      <c r="B5" s="10" t="s">
        <v>57</v>
      </c>
    </row>
    <row r="6" spans="1:12" x14ac:dyDescent="0.3">
      <c r="A6" s="9" t="s">
        <v>37</v>
      </c>
      <c r="B6" s="4">
        <v>720</v>
      </c>
    </row>
    <row r="7" spans="1:12" x14ac:dyDescent="0.3">
      <c r="A7" s="6" t="s">
        <v>38</v>
      </c>
      <c r="B7" s="2">
        <v>680</v>
      </c>
      <c r="D7" s="37"/>
      <c r="L7" s="12"/>
    </row>
    <row r="8" spans="1:12" x14ac:dyDescent="0.3">
      <c r="A8" s="6" t="s">
        <v>39</v>
      </c>
      <c r="B8" s="2">
        <v>650</v>
      </c>
    </row>
    <row r="9" spans="1:12" x14ac:dyDescent="0.3">
      <c r="A9" s="6" t="s">
        <v>40</v>
      </c>
      <c r="B9" s="2">
        <v>600</v>
      </c>
    </row>
    <row r="10" spans="1:12" x14ac:dyDescent="0.3">
      <c r="A10" s="6" t="s">
        <v>41</v>
      </c>
      <c r="B10" s="2">
        <v>580</v>
      </c>
      <c r="D10" s="37"/>
      <c r="L10" s="12"/>
    </row>
    <row r="11" spans="1:12" x14ac:dyDescent="0.3">
      <c r="A11" s="6" t="s">
        <v>42</v>
      </c>
      <c r="B11" s="2">
        <v>560</v>
      </c>
      <c r="D11" s="37"/>
    </row>
    <row r="12" spans="1:12" x14ac:dyDescent="0.3">
      <c r="A12" s="6" t="s">
        <v>43</v>
      </c>
      <c r="B12" s="2">
        <v>530</v>
      </c>
    </row>
    <row r="13" spans="1:12" x14ac:dyDescent="0.3">
      <c r="A13" s="6" t="s">
        <v>44</v>
      </c>
      <c r="B13" s="2">
        <v>500</v>
      </c>
      <c r="D13" s="37"/>
      <c r="L13" s="12"/>
    </row>
    <row r="14" spans="1:12" x14ac:dyDescent="0.3">
      <c r="A14" s="6" t="s">
        <v>45</v>
      </c>
      <c r="B14" s="2">
        <v>470</v>
      </c>
    </row>
    <row r="15" spans="1:12" x14ac:dyDescent="0.3">
      <c r="A15" s="6" t="s">
        <v>46</v>
      </c>
      <c r="B15" s="2">
        <v>450</v>
      </c>
    </row>
    <row r="16" spans="1:12" x14ac:dyDescent="0.3">
      <c r="A16" s="6" t="s">
        <v>47</v>
      </c>
      <c r="B16" s="2">
        <v>430</v>
      </c>
      <c r="D16" s="37"/>
      <c r="L16" s="12"/>
    </row>
    <row r="17" spans="1:12" x14ac:dyDescent="0.3">
      <c r="A17" s="6" t="s">
        <v>48</v>
      </c>
      <c r="B17" s="2">
        <v>410</v>
      </c>
    </row>
    <row r="18" spans="1:12" x14ac:dyDescent="0.3">
      <c r="A18" s="6" t="s">
        <v>49</v>
      </c>
      <c r="B18" s="2">
        <v>390</v>
      </c>
    </row>
    <row r="19" spans="1:12" x14ac:dyDescent="0.3">
      <c r="A19" s="6" t="s">
        <v>50</v>
      </c>
      <c r="B19" s="2">
        <v>370</v>
      </c>
      <c r="D19" s="37"/>
      <c r="L19" s="12"/>
    </row>
    <row r="20" spans="1:12" x14ac:dyDescent="0.3">
      <c r="A20" s="6" t="s">
        <v>51</v>
      </c>
      <c r="B20" s="2">
        <v>350</v>
      </c>
    </row>
    <row r="21" spans="1:12" x14ac:dyDescent="0.3">
      <c r="A21" s="6" t="s">
        <v>52</v>
      </c>
      <c r="B21" s="2">
        <v>330</v>
      </c>
    </row>
    <row r="22" spans="1:12" x14ac:dyDescent="0.3">
      <c r="A22" s="6" t="s">
        <v>53</v>
      </c>
      <c r="B22" s="2">
        <v>310</v>
      </c>
      <c r="L22" s="12"/>
    </row>
    <row r="23" spans="1:12" x14ac:dyDescent="0.3">
      <c r="A23" s="6" t="s">
        <v>54</v>
      </c>
      <c r="B23" s="2">
        <v>290</v>
      </c>
      <c r="D23" s="36"/>
    </row>
    <row r="24" spans="1:12" x14ac:dyDescent="0.3">
      <c r="A24" s="6" t="s">
        <v>55</v>
      </c>
      <c r="B24" s="2">
        <v>270</v>
      </c>
    </row>
    <row r="25" spans="1:12" x14ac:dyDescent="0.3">
      <c r="A25" s="6" t="s">
        <v>56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4.4" x14ac:dyDescent="0.3"/>
  <cols>
    <col min="1" max="1" width="18.5546875" customWidth="1"/>
    <col min="2" max="2" width="14.21875" customWidth="1"/>
    <col min="3" max="3" width="27.77734375" customWidth="1"/>
    <col min="5" max="5" width="24" bestFit="1" customWidth="1"/>
    <col min="6" max="6" width="16.21875" bestFit="1" customWidth="1"/>
    <col min="7" max="8" width="6.5546875" customWidth="1"/>
    <col min="9" max="10" width="5.5546875" customWidth="1"/>
    <col min="11" max="11" width="6.5546875" customWidth="1"/>
    <col min="12" max="15" width="8.21875" customWidth="1"/>
    <col min="16" max="16" width="11.21875" bestFit="1" customWidth="1"/>
  </cols>
  <sheetData>
    <row r="1" spans="1:13" x14ac:dyDescent="0.3">
      <c r="A1" s="20" t="s">
        <v>30</v>
      </c>
      <c r="B1" s="21"/>
      <c r="C1" s="19"/>
      <c r="D1" s="12"/>
    </row>
    <row r="2" spans="1:13" x14ac:dyDescent="0.3">
      <c r="A2" s="20"/>
      <c r="B2" s="1"/>
      <c r="C2" s="19"/>
    </row>
    <row r="3" spans="1:13" x14ac:dyDescent="0.3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46.5" customHeight="1" thickBot="1" x14ac:dyDescent="0.35">
      <c r="A4" s="52" t="s">
        <v>59</v>
      </c>
      <c r="B4" s="52" t="s">
        <v>58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3" ht="16.2" thickBot="1" x14ac:dyDescent="0.35">
      <c r="A5" s="68">
        <v>1.4</v>
      </c>
      <c r="B5" s="54">
        <v>80</v>
      </c>
      <c r="C5" s="11"/>
      <c r="D5" s="86"/>
      <c r="E5" s="87"/>
      <c r="F5" s="50"/>
      <c r="G5" s="50"/>
      <c r="H5" s="50"/>
      <c r="I5" s="50"/>
      <c r="J5" s="50"/>
      <c r="K5" s="50"/>
      <c r="L5" s="50"/>
    </row>
    <row r="6" spans="1:13" ht="16.2" thickBot="1" x14ac:dyDescent="0.35">
      <c r="A6" s="69">
        <v>1.5</v>
      </c>
      <c r="B6" s="55">
        <v>77</v>
      </c>
      <c r="C6" s="88"/>
      <c r="D6" s="87"/>
      <c r="E6" s="87"/>
      <c r="F6" s="50"/>
      <c r="G6" s="50"/>
      <c r="H6" s="50"/>
      <c r="I6" s="50"/>
      <c r="J6" s="50"/>
      <c r="K6" s="50"/>
      <c r="L6" s="50"/>
    </row>
    <row r="7" spans="1:13" ht="16.2" thickBot="1" x14ac:dyDescent="0.35">
      <c r="A7" s="69">
        <v>2</v>
      </c>
      <c r="B7" s="55">
        <v>90</v>
      </c>
      <c r="C7" s="11"/>
      <c r="D7" s="86"/>
      <c r="E7" s="87"/>
      <c r="F7" s="50"/>
      <c r="G7" s="50"/>
      <c r="H7" s="50"/>
      <c r="I7" s="50"/>
      <c r="J7" s="50"/>
      <c r="K7" s="50"/>
      <c r="L7" s="50"/>
    </row>
    <row r="8" spans="1:13" ht="16.2" thickBot="1" x14ac:dyDescent="0.35">
      <c r="A8" s="69">
        <v>2.1</v>
      </c>
      <c r="B8" s="55">
        <v>95</v>
      </c>
      <c r="C8" s="11"/>
      <c r="D8" s="87"/>
      <c r="E8" s="87"/>
      <c r="F8" s="50"/>
      <c r="G8" s="50"/>
      <c r="H8" s="50"/>
      <c r="I8" s="50"/>
      <c r="J8" s="50"/>
      <c r="K8" s="50"/>
      <c r="L8" s="50"/>
    </row>
    <row r="9" spans="1:13" ht="16.2" thickBot="1" x14ac:dyDescent="0.35">
      <c r="A9" s="69">
        <v>2.4</v>
      </c>
      <c r="B9" s="55">
        <v>100</v>
      </c>
      <c r="C9" s="11"/>
      <c r="D9" s="86"/>
      <c r="E9" s="87"/>
      <c r="F9" s="50"/>
      <c r="G9" s="50"/>
      <c r="H9" s="50"/>
      <c r="I9" s="50"/>
      <c r="J9" s="50"/>
      <c r="K9" s="50"/>
      <c r="L9" s="50"/>
    </row>
    <row r="10" spans="1:13" ht="16.2" thickBot="1" x14ac:dyDescent="0.35">
      <c r="A10" s="69">
        <v>1.9</v>
      </c>
      <c r="B10" s="55">
        <v>82</v>
      </c>
      <c r="C10" s="88"/>
      <c r="D10" s="87"/>
      <c r="E10" s="87"/>
      <c r="F10" s="50"/>
      <c r="G10" s="50"/>
      <c r="H10" s="50"/>
      <c r="I10" s="50"/>
      <c r="J10" s="50"/>
      <c r="K10" s="50"/>
      <c r="L10" s="50"/>
    </row>
    <row r="11" spans="1:13" ht="16.2" thickBot="1" x14ac:dyDescent="0.35">
      <c r="A11" s="69">
        <v>2.2000000000000002</v>
      </c>
      <c r="B11" s="55">
        <v>92</v>
      </c>
      <c r="C11" s="11"/>
      <c r="D11" s="11"/>
      <c r="E11" s="87"/>
      <c r="F11" s="50"/>
      <c r="G11" s="50"/>
      <c r="H11" s="50"/>
      <c r="I11" s="50"/>
      <c r="J11" s="50"/>
      <c r="K11" s="50"/>
      <c r="L11" s="50"/>
    </row>
    <row r="12" spans="1:13" ht="16.2" thickBot="1" x14ac:dyDescent="0.35">
      <c r="A12" s="68">
        <v>2.6</v>
      </c>
      <c r="B12" s="54">
        <v>105</v>
      </c>
      <c r="C12" s="11"/>
      <c r="D12" s="87"/>
      <c r="E12" s="87"/>
      <c r="F12" s="50"/>
      <c r="G12" s="50"/>
      <c r="H12" s="50"/>
      <c r="I12" s="50"/>
      <c r="J12" s="50"/>
      <c r="K12" s="50"/>
      <c r="L12" s="50"/>
    </row>
    <row r="13" spans="1:13" ht="16.2" thickBot="1" x14ac:dyDescent="0.35">
      <c r="A13" s="69">
        <v>2.2999999999999998</v>
      </c>
      <c r="B13" s="55">
        <v>98</v>
      </c>
      <c r="C13" s="11"/>
      <c r="D13" s="11"/>
      <c r="E13" s="87"/>
      <c r="F13" s="50"/>
      <c r="G13" s="50"/>
      <c r="H13" s="50"/>
      <c r="I13" s="50"/>
      <c r="J13" s="50"/>
      <c r="K13" s="50"/>
      <c r="L13" s="50"/>
    </row>
    <row r="14" spans="1:13" ht="16.2" thickBot="1" x14ac:dyDescent="0.35">
      <c r="A14" s="69">
        <v>2</v>
      </c>
      <c r="B14" s="55">
        <v>86</v>
      </c>
      <c r="C14" s="11"/>
      <c r="D14" s="11"/>
      <c r="E14" s="86"/>
    </row>
    <row r="15" spans="1:13" ht="16.2" thickBot="1" x14ac:dyDescent="0.35">
      <c r="A15" s="69">
        <v>2.1</v>
      </c>
      <c r="B15" s="55">
        <v>90</v>
      </c>
    </row>
    <row r="16" spans="1:13" ht="16.2" thickBot="1" x14ac:dyDescent="0.35">
      <c r="A16" s="69">
        <v>1.8</v>
      </c>
      <c r="B16" s="55">
        <v>80</v>
      </c>
    </row>
    <row r="17" spans="1:5" ht="16.2" thickBot="1" x14ac:dyDescent="0.35">
      <c r="A17" s="69">
        <v>2.5</v>
      </c>
      <c r="B17" s="55">
        <v>104</v>
      </c>
    </row>
    <row r="18" spans="1:5" ht="16.2" thickBot="1" x14ac:dyDescent="0.35">
      <c r="A18" s="69">
        <v>2.7</v>
      </c>
      <c r="B18" s="55">
        <v>110</v>
      </c>
    </row>
    <row r="19" spans="1:5" ht="16.2" thickBot="1" x14ac:dyDescent="0.35">
      <c r="A19" s="68">
        <v>2.8</v>
      </c>
      <c r="B19" s="54">
        <v>115</v>
      </c>
    </row>
    <row r="20" spans="1:5" ht="16.2" thickBot="1" x14ac:dyDescent="0.35">
      <c r="A20" s="69">
        <v>2.2000000000000002</v>
      </c>
      <c r="B20" s="55">
        <v>94</v>
      </c>
    </row>
    <row r="21" spans="1:5" ht="16.2" thickBot="1" x14ac:dyDescent="0.35">
      <c r="A21" s="69">
        <v>2.4</v>
      </c>
      <c r="B21" s="55">
        <v>100</v>
      </c>
    </row>
    <row r="22" spans="1:5" ht="16.2" thickBot="1" x14ac:dyDescent="0.35">
      <c r="A22" s="69">
        <v>2.6</v>
      </c>
      <c r="B22" s="55">
        <v>108</v>
      </c>
    </row>
    <row r="23" spans="1:5" ht="16.2" thickBot="1" x14ac:dyDescent="0.35">
      <c r="A23" s="69">
        <v>2.1</v>
      </c>
      <c r="B23" s="55">
        <v>92</v>
      </c>
    </row>
    <row r="24" spans="1:5" ht="16.2" thickBot="1" x14ac:dyDescent="0.35">
      <c r="A24" s="69">
        <v>2</v>
      </c>
      <c r="B24" s="55">
        <v>88</v>
      </c>
    </row>
    <row r="25" spans="1:5" ht="16.2" thickBot="1" x14ac:dyDescent="0.35">
      <c r="A25" s="69">
        <v>2.2999999999999998</v>
      </c>
      <c r="B25" s="55">
        <v>96</v>
      </c>
      <c r="D25" s="12"/>
    </row>
    <row r="27" spans="1:5" x14ac:dyDescent="0.3">
      <c r="D27" s="12"/>
    </row>
    <row r="28" spans="1:5" x14ac:dyDescent="0.3">
      <c r="D28" s="12"/>
      <c r="E28" s="31"/>
    </row>
    <row r="32" spans="1:5" x14ac:dyDescent="0.3">
      <c r="E32" s="13"/>
    </row>
    <row r="34" spans="4:5" x14ac:dyDescent="0.3">
      <c r="D34" s="12"/>
      <c r="E34" s="30"/>
    </row>
    <row r="35" spans="4:5" x14ac:dyDescent="0.3">
      <c r="D35" s="12"/>
    </row>
    <row r="39" spans="4:5" x14ac:dyDescent="0.3">
      <c r="D39" s="12"/>
    </row>
    <row r="40" spans="4:5" x14ac:dyDescent="0.3">
      <c r="D40" s="12"/>
      <c r="E40" s="22"/>
    </row>
    <row r="44" spans="4:5" x14ac:dyDescent="0.3">
      <c r="D44" s="12"/>
      <c r="E44" s="2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.4" x14ac:dyDescent="0.3"/>
  <cols>
    <col min="1" max="1" width="22.6640625" customWidth="1"/>
  </cols>
  <sheetData>
    <row r="1" spans="1:1" x14ac:dyDescent="0.3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3C0D6C-BCAD-423E-8047-DDB589BDA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E86284-7584-44BE-946C-712330CA1241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9FFA4979-89B6-45A2-8D0A-79A8FD8BC2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vanja</cp:lastModifiedBy>
  <dcterms:created xsi:type="dcterms:W3CDTF">2018-07-18T04:58:41Z</dcterms:created>
  <dcterms:modified xsi:type="dcterms:W3CDTF">2024-09-04T16:38:56Z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